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640" windowHeight="11760" tabRatio="927"/>
  </bookViews>
  <sheets>
    <sheet name="GAME-Regular Sea." sheetId="42" r:id="rId1"/>
    <sheet name="by seasons" sheetId="73" r:id="rId2"/>
    <sheet name="by franchises" sheetId="71" r:id="rId3"/>
    <sheet name="by players" sheetId="56" r:id="rId4"/>
    <sheet name="GAME-Playoffs" sheetId="74" r:id="rId5"/>
    <sheet name="by seasons " sheetId="80" r:id="rId6"/>
    <sheet name="by franchises " sheetId="76" r:id="rId7"/>
    <sheet name="by players " sheetId="75" r:id="rId8"/>
    <sheet name="GAME-Finals" sheetId="83" r:id="rId9"/>
    <sheet name="by seasons  " sheetId="86" r:id="rId10"/>
    <sheet name="by franchises  " sheetId="85" r:id="rId11"/>
    <sheet name="by players  " sheetId="84" r:id="rId12"/>
  </sheets>
  <definedNames>
    <definedName name="_xlnm._FilterDatabase" localSheetId="2" hidden="1">'by franchises'!$A$3:$I$3</definedName>
    <definedName name="_xlnm._FilterDatabase" localSheetId="6" hidden="1">'by franchises '!#REF!</definedName>
    <definedName name="_xlnm._FilterDatabase" localSheetId="10" hidden="1">'by franchises  '!#REF!</definedName>
    <definedName name="_xlnm._FilterDatabase" localSheetId="3" hidden="1">'by players'!#REF!</definedName>
    <definedName name="_xlnm._FilterDatabase" localSheetId="7" hidden="1">'by players '!#REF!</definedName>
    <definedName name="_xlnm._FilterDatabase" localSheetId="11" hidden="1">'by players  '!#REF!</definedName>
    <definedName name="_xlnm._FilterDatabase" localSheetId="1" hidden="1">'by seasons'!$A$3:$J$3</definedName>
    <definedName name="_xlnm._FilterDatabase" localSheetId="5" hidden="1">'by seasons '!#REF!</definedName>
    <definedName name="_xlnm._FilterDatabase" localSheetId="9" hidden="1">'by seasons  '!#REF!</definedName>
    <definedName name="_xlnm._FilterDatabase" localSheetId="8" hidden="1">'GAME-Finals'!$A$4:$P$4</definedName>
    <definedName name="_xlnm._FilterDatabase" localSheetId="4" hidden="1">'GAME-Playoffs'!$A$4:$P$4</definedName>
    <definedName name="_xlnm._FilterDatabase" localSheetId="0" hidden="1">'GAME-Regular Sea.'!$A$4:$P$317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5" i="42"/>
  <c r="J175"/>
  <c r="G113" i="56" l="1"/>
  <c r="F113"/>
  <c r="E113"/>
  <c r="D113"/>
  <c r="C113" s="1"/>
  <c r="O55" i="42"/>
  <c r="J55"/>
  <c r="O317"/>
  <c r="J317"/>
  <c r="J3" i="84" l="1"/>
  <c r="I3" i="85"/>
  <c r="J2" i="86"/>
  <c r="J3" i="75"/>
  <c r="I3" i="76"/>
  <c r="J2" i="80"/>
  <c r="G19" i="84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14" i="85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I15" i="86"/>
  <c r="I14"/>
  <c r="I13"/>
  <c r="I12"/>
  <c r="I11"/>
  <c r="I10"/>
  <c r="I9"/>
  <c r="I8"/>
  <c r="I7"/>
  <c r="I6"/>
  <c r="I5"/>
  <c r="I4"/>
  <c r="G29"/>
  <c r="G28"/>
  <c r="E42"/>
  <c r="E41"/>
  <c r="E40"/>
  <c r="E39"/>
  <c r="E38"/>
  <c r="E37"/>
  <c r="E36"/>
  <c r="E35"/>
  <c r="E34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G34" i="75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20" i="76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I15" i="80"/>
  <c r="I14"/>
  <c r="I13"/>
  <c r="I12"/>
  <c r="I11"/>
  <c r="I10"/>
  <c r="I9"/>
  <c r="I8"/>
  <c r="I7"/>
  <c r="I6"/>
  <c r="I5"/>
  <c r="I4"/>
  <c r="G29"/>
  <c r="G28"/>
  <c r="E42"/>
  <c r="E41"/>
  <c r="E40"/>
  <c r="E39"/>
  <c r="E38"/>
  <c r="E37"/>
  <c r="E36"/>
  <c r="E35"/>
  <c r="E34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G160" i="56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4"/>
  <c r="F144"/>
  <c r="E144"/>
  <c r="D144"/>
  <c r="G143"/>
  <c r="F143"/>
  <c r="E143"/>
  <c r="D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130"/>
  <c r="F130"/>
  <c r="E130"/>
  <c r="D130"/>
  <c r="G129"/>
  <c r="F129"/>
  <c r="E129"/>
  <c r="D129"/>
  <c r="G128"/>
  <c r="F128"/>
  <c r="E128"/>
  <c r="D128"/>
  <c r="G127"/>
  <c r="F127"/>
  <c r="E127"/>
  <c r="D127"/>
  <c r="G126"/>
  <c r="F126"/>
  <c r="E126"/>
  <c r="D126"/>
  <c r="G125"/>
  <c r="F125"/>
  <c r="E125"/>
  <c r="D125"/>
  <c r="G124"/>
  <c r="F124"/>
  <c r="E124"/>
  <c r="D124"/>
  <c r="G123"/>
  <c r="F123"/>
  <c r="E123"/>
  <c r="D123"/>
  <c r="G122"/>
  <c r="F122"/>
  <c r="E122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1"/>
  <c r="F11"/>
  <c r="E11"/>
  <c r="D11"/>
  <c r="G12"/>
  <c r="F12"/>
  <c r="E12"/>
  <c r="D12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40" i="71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0"/>
  <c r="E20"/>
  <c r="D20"/>
  <c r="C20"/>
  <c r="F21"/>
  <c r="E21"/>
  <c r="D21"/>
  <c r="C21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E42" i="73"/>
  <c r="E41"/>
  <c r="E40"/>
  <c r="E39"/>
  <c r="E38"/>
  <c r="E37"/>
  <c r="E36"/>
  <c r="E35"/>
  <c r="E34"/>
  <c r="G29"/>
  <c r="G28"/>
  <c r="I15"/>
  <c r="I14"/>
  <c r="I13"/>
  <c r="I12"/>
  <c r="I11"/>
  <c r="I10"/>
  <c r="I9"/>
  <c r="I8"/>
  <c r="I7"/>
  <c r="I6"/>
  <c r="I5"/>
  <c r="I4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J100" i="42"/>
  <c r="O100"/>
  <c r="J316" l="1"/>
  <c r="O315"/>
  <c r="J315"/>
  <c r="J99"/>
  <c r="O99"/>
  <c r="B89" i="80" l="1"/>
  <c r="B89" i="86"/>
  <c r="J41" i="74" l="1"/>
  <c r="O41"/>
  <c r="J98" i="42" l="1"/>
  <c r="O98"/>
  <c r="J97"/>
  <c r="O97"/>
  <c r="J26"/>
  <c r="O26"/>
  <c r="J174"/>
  <c r="O174"/>
  <c r="J96"/>
  <c r="O96"/>
  <c r="J173"/>
  <c r="O173"/>
  <c r="J172"/>
  <c r="O172"/>
  <c r="J8"/>
  <c r="O8"/>
  <c r="O314"/>
  <c r="J314"/>
  <c r="O316"/>
  <c r="B89" i="73"/>
  <c r="O313" i="42"/>
  <c r="J313"/>
  <c r="O312"/>
  <c r="J312"/>
  <c r="O171"/>
  <c r="J171"/>
  <c r="O170"/>
  <c r="J170"/>
  <c r="O95"/>
  <c r="J95"/>
  <c r="O311"/>
  <c r="J311"/>
  <c r="O18" i="74"/>
  <c r="J18"/>
  <c r="O17"/>
  <c r="J17"/>
  <c r="O16"/>
  <c r="J16"/>
  <c r="O54" i="42"/>
  <c r="J54"/>
  <c r="O94"/>
  <c r="J94"/>
  <c r="O310"/>
  <c r="J310"/>
  <c r="O21" i="83"/>
  <c r="J21"/>
  <c r="O53" i="42"/>
  <c r="J53"/>
  <c r="O169"/>
  <c r="J169"/>
  <c r="O168"/>
  <c r="J168"/>
  <c r="O167"/>
  <c r="J167"/>
  <c r="O309"/>
  <c r="J309"/>
  <c r="O25"/>
  <c r="J25"/>
  <c r="O308"/>
  <c r="J308"/>
  <c r="O5"/>
  <c r="J5"/>
  <c r="O307"/>
  <c r="J307"/>
  <c r="O306"/>
  <c r="J306"/>
  <c r="O305"/>
  <c r="J305"/>
  <c r="O9" i="83"/>
  <c r="J9"/>
  <c r="O5"/>
  <c r="J5"/>
  <c r="O28" i="74"/>
  <c r="J28"/>
  <c r="O180" i="42"/>
  <c r="J180"/>
  <c r="O52"/>
  <c r="J52"/>
  <c r="O166"/>
  <c r="J166"/>
  <c r="O93"/>
  <c r="J93"/>
  <c r="O304"/>
  <c r="J304"/>
  <c r="O303"/>
  <c r="J303"/>
  <c r="O165"/>
  <c r="J165"/>
  <c r="O24"/>
  <c r="J24"/>
  <c r="O40" i="74"/>
  <c r="J40"/>
  <c r="J7" i="42"/>
  <c r="J9"/>
  <c r="J10"/>
  <c r="J11"/>
  <c r="J12"/>
  <c r="J13"/>
  <c r="J14"/>
  <c r="J15"/>
  <c r="J16"/>
  <c r="J17"/>
  <c r="J18"/>
  <c r="J19"/>
  <c r="J20"/>
  <c r="J21"/>
  <c r="J22"/>
  <c r="J23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76"/>
  <c r="J177"/>
  <c r="J178"/>
  <c r="J179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6" i="74"/>
  <c r="J7"/>
  <c r="J8"/>
  <c r="J9"/>
  <c r="J10"/>
  <c r="J11"/>
  <c r="J12"/>
  <c r="J13"/>
  <c r="J14"/>
  <c r="J15"/>
  <c r="J19"/>
  <c r="J20"/>
  <c r="J21"/>
  <c r="J22"/>
  <c r="J23"/>
  <c r="J24"/>
  <c r="J25"/>
  <c r="J26"/>
  <c r="J27"/>
  <c r="J29"/>
  <c r="J30"/>
  <c r="J31"/>
  <c r="J32"/>
  <c r="J33"/>
  <c r="J34"/>
  <c r="J35"/>
  <c r="J36"/>
  <c r="J37"/>
  <c r="J38"/>
  <c r="J39"/>
  <c r="J7" i="83"/>
  <c r="J8"/>
  <c r="J10"/>
  <c r="J11"/>
  <c r="J12"/>
  <c r="J13"/>
  <c r="J14"/>
  <c r="J15"/>
  <c r="J16"/>
  <c r="J17"/>
  <c r="J18"/>
  <c r="J19"/>
  <c r="J20"/>
  <c r="O302" i="42"/>
  <c r="O301"/>
  <c r="O300"/>
  <c r="O51"/>
  <c r="O23"/>
  <c r="O299"/>
  <c r="O8" i="83"/>
  <c r="O10" i="74"/>
  <c r="O7"/>
  <c r="O164" i="42"/>
  <c r="O298"/>
  <c r="O297"/>
  <c r="O92"/>
  <c r="O296"/>
  <c r="O91"/>
  <c r="O295"/>
  <c r="O50"/>
  <c r="O90"/>
  <c r="O294"/>
  <c r="O293"/>
  <c r="O292"/>
  <c r="O49"/>
  <c r="O291"/>
  <c r="O290"/>
  <c r="O163"/>
  <c r="O109"/>
  <c r="O18"/>
  <c r="O12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79"/>
  <c r="O178"/>
  <c r="O177"/>
  <c r="O176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8"/>
  <c r="O107"/>
  <c r="O106"/>
  <c r="O105"/>
  <c r="O104"/>
  <c r="O103"/>
  <c r="O102"/>
  <c r="O101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2"/>
  <c r="O21"/>
  <c r="O20"/>
  <c r="O19"/>
  <c r="O17"/>
  <c r="O16"/>
  <c r="O15"/>
  <c r="O14"/>
  <c r="O13"/>
  <c r="O11"/>
  <c r="O10"/>
  <c r="O9"/>
  <c r="O7"/>
  <c r="O6"/>
  <c r="O39" i="74"/>
  <c r="O38"/>
  <c r="O37"/>
  <c r="O36"/>
  <c r="O35"/>
  <c r="O34"/>
  <c r="O33"/>
  <c r="O32"/>
  <c r="O31"/>
  <c r="O30"/>
  <c r="O29"/>
  <c r="O27"/>
  <c r="O26"/>
  <c r="O25"/>
  <c r="O24"/>
  <c r="O23"/>
  <c r="O22"/>
  <c r="O21"/>
  <c r="O20"/>
  <c r="O19"/>
  <c r="O15"/>
  <c r="O14"/>
  <c r="O13"/>
  <c r="O12"/>
  <c r="O11"/>
  <c r="O9"/>
  <c r="O8"/>
  <c r="O6"/>
  <c r="O5"/>
  <c r="O20" i="83"/>
  <c r="O19"/>
  <c r="O18"/>
  <c r="O17"/>
  <c r="O16"/>
  <c r="O15"/>
  <c r="O14"/>
  <c r="O13"/>
  <c r="O12"/>
  <c r="O11"/>
  <c r="O10"/>
  <c r="O7"/>
  <c r="O6"/>
  <c r="O2"/>
  <c r="O2" i="74"/>
  <c r="O2" i="42"/>
  <c r="B90" i="86"/>
  <c r="B90" i="80"/>
  <c r="J6" i="83"/>
  <c r="J5" i="74"/>
  <c r="J6" i="42"/>
  <c r="B88" i="86"/>
  <c r="B87"/>
  <c r="B86"/>
  <c r="B32"/>
  <c r="B21"/>
  <c r="B71"/>
  <c r="B84"/>
  <c r="B17"/>
  <c r="B68"/>
  <c r="B61"/>
  <c r="B20"/>
  <c r="B23"/>
  <c r="B25"/>
  <c r="B12"/>
  <c r="B13" i="85"/>
  <c r="B52" i="86"/>
  <c r="B77"/>
  <c r="B45"/>
  <c r="B58"/>
  <c r="B26"/>
  <c r="B19"/>
  <c r="B55"/>
  <c r="B9"/>
  <c r="B65"/>
  <c r="B56" i="80"/>
  <c r="B85" i="86"/>
  <c r="B11"/>
  <c r="B64"/>
  <c r="B73"/>
  <c r="B57"/>
  <c r="B78"/>
  <c r="B54"/>
  <c r="B24"/>
  <c r="B31"/>
  <c r="B51"/>
  <c r="B67"/>
  <c r="B81"/>
  <c r="B43"/>
  <c r="B75"/>
  <c r="B7" i="85"/>
  <c r="B9"/>
  <c r="B12"/>
  <c r="B6"/>
  <c r="B44" i="86"/>
  <c r="B60"/>
  <c r="B76"/>
  <c r="B15"/>
  <c r="B69"/>
  <c r="B53"/>
  <c r="B66"/>
  <c r="B50"/>
  <c r="B34"/>
  <c r="B18"/>
  <c r="B27"/>
  <c r="B47"/>
  <c r="B63"/>
  <c r="B79"/>
  <c r="B4"/>
  <c r="B10"/>
  <c r="C5" i="75"/>
  <c r="B44" i="80"/>
  <c r="C8" i="75"/>
  <c r="B59" i="86"/>
  <c r="B70"/>
  <c r="B80"/>
  <c r="B83"/>
  <c r="B82"/>
  <c r="B14"/>
  <c r="B48"/>
  <c r="B56"/>
  <c r="B72"/>
  <c r="B49"/>
  <c r="B33"/>
  <c r="B29"/>
  <c r="B74"/>
  <c r="B62"/>
  <c r="B46"/>
  <c r="B30"/>
  <c r="B22"/>
  <c r="B16"/>
  <c r="B8"/>
  <c r="B5"/>
  <c r="B7"/>
  <c r="B6"/>
  <c r="B13"/>
  <c r="B11" i="85"/>
  <c r="C31" i="75"/>
  <c r="C28"/>
  <c r="C26"/>
  <c r="C10"/>
  <c r="B36" i="80"/>
  <c r="B71"/>
  <c r="B48"/>
  <c r="C18" i="75"/>
  <c r="C15"/>
  <c r="C30"/>
  <c r="B40" i="86"/>
  <c r="B37"/>
  <c r="B38"/>
  <c r="C23" i="75"/>
  <c r="B14" i="85"/>
  <c r="B28" i="86"/>
  <c r="B35"/>
  <c r="B10" i="85"/>
  <c r="B4"/>
  <c r="B39" i="86"/>
  <c r="B41"/>
  <c r="B42"/>
  <c r="B36"/>
  <c r="C25" i="75"/>
  <c r="C11"/>
  <c r="C19"/>
  <c r="C9"/>
  <c r="C20"/>
  <c r="B8" i="85"/>
  <c r="B5"/>
  <c r="B85" i="73"/>
  <c r="B66" i="80"/>
  <c r="B65"/>
  <c r="B73"/>
  <c r="B80"/>
  <c r="B58"/>
  <c r="B81"/>
  <c r="B33"/>
  <c r="B47"/>
  <c r="B21" i="73"/>
  <c r="B74"/>
  <c r="B79" i="80"/>
  <c r="B22"/>
  <c r="B62"/>
  <c r="B52" i="73"/>
  <c r="B66"/>
  <c r="B67"/>
  <c r="B12"/>
  <c r="B69"/>
  <c r="B10"/>
  <c r="B73"/>
  <c r="B6"/>
  <c r="B62"/>
  <c r="B30"/>
  <c r="B63"/>
  <c r="B31"/>
  <c r="B61"/>
  <c r="B32"/>
  <c r="B65"/>
  <c r="B58"/>
  <c r="B26"/>
  <c r="B59"/>
  <c r="B27"/>
  <c r="B84"/>
  <c r="B20"/>
  <c r="B53"/>
  <c r="B42"/>
  <c r="B24"/>
  <c r="B57"/>
  <c r="B86"/>
  <c r="B54"/>
  <c r="B22"/>
  <c r="B55"/>
  <c r="B23"/>
  <c r="B76"/>
  <c r="B45"/>
  <c r="B80"/>
  <c r="B16"/>
  <c r="B49"/>
  <c r="B82"/>
  <c r="B50"/>
  <c r="B18"/>
  <c r="B83"/>
  <c r="B51"/>
  <c r="B19"/>
  <c r="B68"/>
  <c r="B11"/>
  <c r="B72"/>
  <c r="B7"/>
  <c r="B78"/>
  <c r="B46"/>
  <c r="B14"/>
  <c r="B79"/>
  <c r="B47"/>
  <c r="B60"/>
  <c r="B64"/>
  <c r="B33"/>
  <c r="B70"/>
  <c r="B38"/>
  <c r="B9"/>
  <c r="B71"/>
  <c r="B8"/>
  <c r="B44"/>
  <c r="B77"/>
  <c r="B48"/>
  <c r="B81"/>
  <c r="B17"/>
  <c r="B84" i="80"/>
  <c r="B78"/>
  <c r="B18"/>
  <c r="B59"/>
  <c r="B11"/>
  <c r="B43"/>
  <c r="B51"/>
  <c r="B23"/>
  <c r="B52"/>
  <c r="B82"/>
  <c r="B86"/>
  <c r="B60"/>
  <c r="B30"/>
  <c r="B35"/>
  <c r="B72"/>
  <c r="B53"/>
  <c r="B87"/>
  <c r="B64"/>
  <c r="B24"/>
  <c r="B38"/>
  <c r="B37"/>
  <c r="B26"/>
  <c r="B88"/>
  <c r="B76"/>
  <c r="B7"/>
  <c r="B27"/>
  <c r="B16"/>
  <c r="B85"/>
  <c r="B54"/>
  <c r="B4"/>
  <c r="B61"/>
  <c r="B45"/>
  <c r="B15"/>
  <c r="B42"/>
  <c r="B20"/>
  <c r="B12"/>
  <c r="B46"/>
  <c r="C18" i="84"/>
  <c r="C7"/>
  <c r="B8" i="76"/>
  <c r="B17" i="80"/>
  <c r="B10"/>
  <c r="B69"/>
  <c r="B50"/>
  <c r="B32"/>
  <c r="B21"/>
  <c r="B68"/>
  <c r="B18" i="76"/>
  <c r="C11" i="84"/>
  <c r="B4" i="73"/>
  <c r="B74" i="80"/>
  <c r="B77"/>
  <c r="B12" i="76"/>
  <c r="B31" i="80"/>
  <c r="B43" i="73"/>
  <c r="B63" i="80"/>
  <c r="B5"/>
  <c r="B25"/>
  <c r="B70"/>
  <c r="B25" i="73"/>
  <c r="B75"/>
  <c r="B6" i="80"/>
  <c r="B7" i="76"/>
  <c r="B75" i="80"/>
  <c r="B14"/>
  <c r="B55"/>
  <c r="B83"/>
  <c r="B41"/>
  <c r="B6" i="76"/>
  <c r="B49" i="80"/>
  <c r="B5" i="73"/>
  <c r="B67" i="80"/>
  <c r="B19" i="76"/>
  <c r="B9" i="80"/>
  <c r="B11" i="76"/>
  <c r="B16"/>
  <c r="B57" i="80"/>
  <c r="B8"/>
  <c r="B19"/>
  <c r="B56" i="73"/>
  <c r="B87"/>
  <c r="B88"/>
  <c r="B90"/>
  <c r="B35"/>
  <c r="C104" i="56"/>
  <c r="C88"/>
  <c r="C80"/>
  <c r="C43"/>
  <c r="C51"/>
  <c r="C60"/>
  <c r="C66"/>
  <c r="C83"/>
  <c r="C90"/>
  <c r="C99"/>
  <c r="C107"/>
  <c r="C117"/>
  <c r="C26"/>
  <c r="C6"/>
  <c r="C44"/>
  <c r="C110"/>
  <c r="C42"/>
  <c r="C137"/>
  <c r="C120"/>
  <c r="C152"/>
  <c r="C58"/>
  <c r="C65"/>
  <c r="C73"/>
  <c r="C78"/>
  <c r="C21"/>
  <c r="C93"/>
  <c r="C98"/>
  <c r="C106"/>
  <c r="C111"/>
  <c r="C116"/>
  <c r="C138"/>
  <c r="C146"/>
  <c r="C123"/>
  <c r="C127"/>
  <c r="C139"/>
  <c r="C77"/>
  <c r="C33"/>
  <c r="C29"/>
  <c r="C109"/>
  <c r="C34"/>
  <c r="C22"/>
  <c r="C122"/>
  <c r="B7" i="71"/>
  <c r="B5"/>
  <c r="B33"/>
  <c r="C105" i="56"/>
  <c r="C18"/>
  <c r="C9"/>
  <c r="B19" i="71"/>
  <c r="B32"/>
  <c r="B34" i="73"/>
  <c r="B37" i="71"/>
  <c r="B39"/>
  <c r="C27" i="56"/>
  <c r="C145"/>
  <c r="C37"/>
  <c r="C67"/>
  <c r="C4"/>
  <c r="C47"/>
  <c r="B22" i="71"/>
  <c r="B4"/>
  <c r="B8"/>
  <c r="B31"/>
  <c r="B40"/>
  <c r="B23"/>
  <c r="B13"/>
  <c r="C56" i="56"/>
  <c r="C81"/>
  <c r="C150"/>
  <c r="B28" i="71"/>
  <c r="C57" i="56"/>
  <c r="C41"/>
  <c r="B15" i="71"/>
  <c r="B21"/>
  <c r="B29"/>
  <c r="C32" i="56"/>
  <c r="C91"/>
  <c r="C72"/>
  <c r="C5"/>
  <c r="B11" i="71"/>
  <c r="B37" i="73"/>
  <c r="B39"/>
  <c r="B38" i="71"/>
  <c r="C160" i="56"/>
  <c r="C112"/>
  <c r="C79"/>
  <c r="B18" i="71"/>
  <c r="C89" i="56"/>
  <c r="B36" i="71"/>
  <c r="B9"/>
  <c r="B6"/>
  <c r="B17"/>
  <c r="B16"/>
  <c r="C59" i="56"/>
  <c r="B13" i="73"/>
  <c r="C70" i="56"/>
  <c r="C94"/>
  <c r="C63"/>
  <c r="C103"/>
  <c r="C82"/>
  <c r="B28" i="73"/>
  <c r="C8" i="56"/>
  <c r="C136"/>
  <c r="C87"/>
  <c r="C55"/>
  <c r="C129"/>
  <c r="C134"/>
  <c r="C31"/>
  <c r="C97"/>
  <c r="C115"/>
  <c r="C153"/>
  <c r="B41" i="73"/>
  <c r="B34" i="80"/>
  <c r="B5" i="76"/>
  <c r="C126" i="56"/>
  <c r="B35" i="71"/>
  <c r="B28" i="80"/>
  <c r="C19" i="84"/>
  <c r="B40" i="73"/>
  <c r="B15" i="76"/>
  <c r="C10" i="56"/>
  <c r="B30" i="71"/>
  <c r="B39" i="80"/>
  <c r="B17" i="76"/>
  <c r="B26" i="71"/>
  <c r="C13" i="84"/>
  <c r="C4"/>
  <c r="C142" i="56"/>
  <c r="C16" i="84"/>
  <c r="B20" i="76"/>
  <c r="B13" i="80"/>
  <c r="B27" i="71"/>
  <c r="B14"/>
  <c r="B20"/>
  <c r="B10"/>
  <c r="C10" i="84"/>
  <c r="C9"/>
  <c r="B4" i="76"/>
  <c r="B14"/>
  <c r="C25" i="56"/>
  <c r="C158"/>
  <c r="C17" i="84"/>
  <c r="C5"/>
  <c r="C12"/>
  <c r="C15"/>
  <c r="C14"/>
  <c r="B40" i="80"/>
  <c r="B13" i="76"/>
  <c r="B9"/>
  <c r="B29" i="80"/>
  <c r="C74" i="56"/>
  <c r="C108"/>
  <c r="C39"/>
  <c r="C6" i="84"/>
  <c r="C8"/>
  <c r="B24" i="71"/>
  <c r="B12"/>
  <c r="B25"/>
  <c r="B34"/>
  <c r="C75" i="56"/>
  <c r="C84"/>
  <c r="C100"/>
  <c r="C128"/>
  <c r="C144"/>
  <c r="C38"/>
  <c r="C40"/>
  <c r="C133"/>
  <c r="C149"/>
  <c r="C23"/>
  <c r="C48"/>
  <c r="C52"/>
  <c r="C132"/>
  <c r="C148"/>
  <c r="C71"/>
  <c r="C114"/>
  <c r="C118"/>
  <c r="C125"/>
  <c r="C141"/>
  <c r="C157"/>
  <c r="C11"/>
  <c r="C16"/>
  <c r="C20"/>
  <c r="C30"/>
  <c r="C46"/>
  <c r="C50"/>
  <c r="C124"/>
  <c r="C140"/>
  <c r="C156"/>
  <c r="I3" i="71" l="1"/>
  <c r="C76" i="56"/>
  <c r="C49"/>
  <c r="C86"/>
  <c r="C147"/>
  <c r="C131"/>
  <c r="C154"/>
  <c r="C121"/>
  <c r="C54"/>
  <c r="C28"/>
  <c r="C19"/>
  <c r="C12"/>
  <c r="B29" i="73"/>
  <c r="C96" i="56"/>
  <c r="C64"/>
  <c r="C130"/>
  <c r="C92"/>
  <c r="C61"/>
  <c r="C101"/>
  <c r="C17"/>
  <c r="C143"/>
  <c r="C119"/>
  <c r="C102"/>
  <c r="C69"/>
  <c r="C62"/>
  <c r="C45"/>
  <c r="C15"/>
  <c r="C155"/>
  <c r="C35"/>
  <c r="C14"/>
  <c r="C13"/>
  <c r="C36"/>
  <c r="C24"/>
  <c r="C7"/>
  <c r="C85"/>
  <c r="C68"/>
  <c r="C53"/>
  <c r="C159"/>
  <c r="C151"/>
  <c r="C135"/>
  <c r="B15" i="73"/>
  <c r="J2" s="1"/>
  <c r="B36"/>
  <c r="C7" i="75"/>
  <c r="C33"/>
  <c r="C29"/>
  <c r="C6"/>
  <c r="C34"/>
  <c r="C24"/>
  <c r="B10" i="76"/>
  <c r="C32" i="75"/>
  <c r="C17"/>
  <c r="C21"/>
  <c r="C27"/>
  <c r="C13"/>
  <c r="C16"/>
  <c r="C12"/>
  <c r="J3" i="56" l="1"/>
  <c r="C95"/>
  <c r="C22" i="75"/>
  <c r="C4"/>
  <c r="C14"/>
</calcChain>
</file>

<file path=xl/sharedStrings.xml><?xml version="1.0" encoding="utf-8"?>
<sst xmlns="http://schemas.openxmlformats.org/spreadsheetml/2006/main" count="3994" uniqueCount="525">
  <si>
    <t>Active</t>
  </si>
  <si>
    <t>Team</t>
  </si>
  <si>
    <t>Day</t>
  </si>
  <si>
    <t>Month</t>
  </si>
  <si>
    <t>Year</t>
  </si>
  <si>
    <t>Date</t>
  </si>
  <si>
    <t>Notes</t>
  </si>
  <si>
    <t>Season</t>
  </si>
  <si>
    <t>OT</t>
  </si>
  <si>
    <t>*</t>
  </si>
  <si>
    <t>(1960-61)</t>
  </si>
  <si>
    <t>(1961-62)</t>
  </si>
  <si>
    <t>(1962-63)</t>
  </si>
  <si>
    <t>(1963-64)</t>
  </si>
  <si>
    <t>(1964-65)</t>
  </si>
  <si>
    <t>(1965-66)</t>
  </si>
  <si>
    <t>(1966-67)</t>
  </si>
  <si>
    <t>(1967-68)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</si>
  <si>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</si>
  <si>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</si>
  <si>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</si>
  <si>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</si>
  <si>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</si>
  <si>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</si>
  <si>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</si>
  <si>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</si>
  <si>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</si>
  <si>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</si>
  <si>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</si>
  <si>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</si>
  <si>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</si>
  <si>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</si>
  <si>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</si>
  <si>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</si>
  <si>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</si>
  <si>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</si>
  <si>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</si>
  <si>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</si>
  <si>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</si>
  <si>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</si>
  <si>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</si>
  <si>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</si>
  <si>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</si>
  <si>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</si>
  <si>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</si>
  <si>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</si>
  <si>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</si>
  <si>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</si>
  <si>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</si>
  <si>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#</t>
  </si>
  <si>
    <t>##</t>
  </si>
  <si>
    <t>(1979-80)</t>
  </si>
  <si>
    <t>(1970-71)</t>
  </si>
  <si>
    <t>(1971-72)</t>
  </si>
  <si>
    <t>(1972-73)</t>
  </si>
  <si>
    <t>(1973-74)</t>
  </si>
  <si>
    <t>(1974-75)</t>
  </si>
  <si>
    <t>(1975-76)</t>
  </si>
  <si>
    <t>(1976-77)</t>
  </si>
  <si>
    <t>(1977-78)</t>
  </si>
  <si>
    <t>(1968-69)</t>
  </si>
  <si>
    <t>(1969-70)</t>
  </si>
  <si>
    <t>(1950-51)</t>
  </si>
  <si>
    <t>(1951-52)</t>
  </si>
  <si>
    <t>(1952-53)</t>
  </si>
  <si>
    <t>(1953-54)</t>
  </si>
  <si>
    <t>(1954-55)</t>
  </si>
  <si>
    <t>(1955-56)</t>
  </si>
  <si>
    <t>(1956-57)</t>
  </si>
  <si>
    <t>(1957-58)</t>
  </si>
  <si>
    <t>(1958-59)</t>
  </si>
  <si>
    <t>(1959-60)</t>
  </si>
  <si>
    <t>(1978-79)</t>
  </si>
  <si>
    <t>Name</t>
  </si>
  <si>
    <t>---</t>
  </si>
  <si>
    <t>(2011-12)</t>
  </si>
  <si>
    <t>(2012-13)</t>
  </si>
  <si>
    <t>(2013-14)</t>
  </si>
  <si>
    <t>(1948-49)</t>
  </si>
  <si>
    <t/>
  </si>
  <si>
    <t>(1949-50)</t>
  </si>
  <si>
    <t>(1947-48)</t>
  </si>
  <si>
    <t>(1946-47)</t>
  </si>
  <si>
    <t>NBA record</t>
  </si>
  <si>
    <t>(2014-15)</t>
  </si>
  <si>
    <t>need confirmation</t>
  </si>
  <si>
    <t>Opp.</t>
  </si>
  <si>
    <t>Franchise</t>
  </si>
  <si>
    <t>Golden State Warriors</t>
  </si>
  <si>
    <t>PHI</t>
  </si>
  <si>
    <t>NYK</t>
  </si>
  <si>
    <t>Los Angeles Lakers</t>
  </si>
  <si>
    <t>LAL</t>
  </si>
  <si>
    <t>TOR</t>
  </si>
  <si>
    <t>CHI</t>
  </si>
  <si>
    <t>DEN</t>
  </si>
  <si>
    <t>DET</t>
  </si>
  <si>
    <t>San Antonio Spurs</t>
  </si>
  <si>
    <t>SAS</t>
  </si>
  <si>
    <t>LAC</t>
  </si>
  <si>
    <t>Chicago Bulls</t>
  </si>
  <si>
    <t>CLE</t>
  </si>
  <si>
    <t>Philadelphia 76ers</t>
  </si>
  <si>
    <t>Utah Jazz</t>
  </si>
  <si>
    <t>NYN</t>
  </si>
  <si>
    <t>PHO</t>
  </si>
  <si>
    <t>POR</t>
  </si>
  <si>
    <t>MIN</t>
  </si>
  <si>
    <t>BOS</t>
  </si>
  <si>
    <t>GSW</t>
  </si>
  <si>
    <t>ORL</t>
  </si>
  <si>
    <t>IND</t>
  </si>
  <si>
    <t>Orlando Magic</t>
  </si>
  <si>
    <t>WAS</t>
  </si>
  <si>
    <t>DAL</t>
  </si>
  <si>
    <t>New York Knicks</t>
  </si>
  <si>
    <t>CHA</t>
  </si>
  <si>
    <t>ATL</t>
  </si>
  <si>
    <t>UTA</t>
  </si>
  <si>
    <t>MIL</t>
  </si>
  <si>
    <t>MIA</t>
  </si>
  <si>
    <t>NJN</t>
  </si>
  <si>
    <t>Boston Celtics</t>
  </si>
  <si>
    <t>Phoenix Suns</t>
  </si>
  <si>
    <t>SEA</t>
  </si>
  <si>
    <t>Washington Wizards</t>
  </si>
  <si>
    <t>Sacramento Kings</t>
  </si>
  <si>
    <t>Oklahoma City Thunder</t>
  </si>
  <si>
    <t>HOU</t>
  </si>
  <si>
    <t>Atlanta Hawks</t>
  </si>
  <si>
    <t>Houston Rockets</t>
  </si>
  <si>
    <t>Indiana Pacers</t>
  </si>
  <si>
    <t>Detroit Pistons</t>
  </si>
  <si>
    <t>Milwaukee Bucks</t>
  </si>
  <si>
    <t>Brooklyn Nets</t>
  </si>
  <si>
    <t>Cleveland Cavaliers</t>
  </si>
  <si>
    <t>Portland Trail Blazers</t>
  </si>
  <si>
    <t>NOH</t>
  </si>
  <si>
    <t>OCT</t>
  </si>
  <si>
    <t>SDC</t>
  </si>
  <si>
    <t>SAC</t>
  </si>
  <si>
    <t>Dallas Mavericks</t>
  </si>
  <si>
    <t>Los Angeles Clippers</t>
  </si>
  <si>
    <t>BUF</t>
  </si>
  <si>
    <t>KCK</t>
  </si>
  <si>
    <t>Toronto Raptors</t>
  </si>
  <si>
    <t>defunct franchise</t>
  </si>
  <si>
    <t>League</t>
  </si>
  <si>
    <t>NBA</t>
  </si>
  <si>
    <t>ABA record</t>
  </si>
  <si>
    <t>Utah Stars</t>
  </si>
  <si>
    <t>ABA</t>
  </si>
  <si>
    <t>(1945-46)</t>
  </si>
  <si>
    <t>NBL</t>
  </si>
  <si>
    <t>ABL</t>
  </si>
  <si>
    <t>Total</t>
  </si>
  <si>
    <t>CAR</t>
  </si>
  <si>
    <t>(1937-38)</t>
  </si>
  <si>
    <t>(1938-39)</t>
  </si>
  <si>
    <t>(1939-40)</t>
  </si>
  <si>
    <t>(1940-41)</t>
  </si>
  <si>
    <t>(1941-42)</t>
  </si>
  <si>
    <t>(1942-43)</t>
  </si>
  <si>
    <t>(1943-44)</t>
  </si>
  <si>
    <t>(1944-45)</t>
  </si>
  <si>
    <t>Notes:</t>
  </si>
  <si>
    <t>Amare Stoudemire</t>
  </si>
  <si>
    <t>Tim Duncan</t>
  </si>
  <si>
    <t>Charles Barkley</t>
  </si>
  <si>
    <t>SFW</t>
  </si>
  <si>
    <t>SLH</t>
  </si>
  <si>
    <t>BAL</t>
  </si>
  <si>
    <t>George Gervin</t>
  </si>
  <si>
    <t>ROC</t>
  </si>
  <si>
    <t>Jerry West</t>
  </si>
  <si>
    <t>Karl Malone</t>
  </si>
  <si>
    <t>Bernard King</t>
  </si>
  <si>
    <t>Chris Mullin</t>
  </si>
  <si>
    <t>PIT</t>
  </si>
  <si>
    <t>Pittsburgh Condors</t>
  </si>
  <si>
    <t>Brown (1)</t>
  </si>
  <si>
    <t>Malone (1)</t>
  </si>
  <si>
    <t>old NBA record</t>
  </si>
  <si>
    <t>BRO</t>
  </si>
  <si>
    <t>Anthony Mason</t>
  </si>
  <si>
    <t>Charlotte Hornets</t>
  </si>
  <si>
    <t>Doc Rivers</t>
  </si>
  <si>
    <t>Hamilton (1)</t>
  </si>
  <si>
    <t>David Robinson</t>
  </si>
  <si>
    <t>Magic Johnson</t>
  </si>
  <si>
    <t>Adrian Dantley</t>
  </si>
  <si>
    <t>Dantley (1)</t>
  </si>
  <si>
    <t>Duncan (1)</t>
  </si>
  <si>
    <t>FTM</t>
  </si>
  <si>
    <t>FTA</t>
  </si>
  <si>
    <t>FT%</t>
  </si>
  <si>
    <t>Dominique Wilkins</t>
  </si>
  <si>
    <t>Deron Williams</t>
  </si>
  <si>
    <t>Kevin Durant</t>
  </si>
  <si>
    <t>Richard Hamilton</t>
  </si>
  <si>
    <t>Kobe Bryant</t>
  </si>
  <si>
    <t>Bob Pettit</t>
  </si>
  <si>
    <t>Bill Cartwright</t>
  </si>
  <si>
    <t>Dolph Schayes</t>
  </si>
  <si>
    <t>SYR</t>
  </si>
  <si>
    <t>Oscar Robertson</t>
  </si>
  <si>
    <t>CIN</t>
  </si>
  <si>
    <t>Pete Maravich</t>
  </si>
  <si>
    <t>Rick Barry</t>
  </si>
  <si>
    <t>Bob McAdoo</t>
  </si>
  <si>
    <t>Danny Schayes</t>
  </si>
  <si>
    <t>Mark Price</t>
  </si>
  <si>
    <t>Allan Houston</t>
  </si>
  <si>
    <t>Mike James</t>
  </si>
  <si>
    <t>Manu Ginobili</t>
  </si>
  <si>
    <t>Kevin Martin</t>
  </si>
  <si>
    <t>Paul Arizin</t>
  </si>
  <si>
    <t>Cliff Hagan</t>
  </si>
  <si>
    <t>Howard Komives</t>
  </si>
  <si>
    <t>Billy Cunningham</t>
  </si>
  <si>
    <t>Paul Silas</t>
  </si>
  <si>
    <t>Nate Archibald</t>
  </si>
  <si>
    <t>Jack Sikma</t>
  </si>
  <si>
    <t>Billy Knight</t>
  </si>
  <si>
    <t>Moses Malone</t>
  </si>
  <si>
    <t>Michael Adams</t>
  </si>
  <si>
    <t>Grant Hill</t>
  </si>
  <si>
    <t>Chris Bosh</t>
  </si>
  <si>
    <t>Devin Harris</t>
  </si>
  <si>
    <t>Danny Granger</t>
  </si>
  <si>
    <t>Chauncey Billups</t>
  </si>
  <si>
    <t>Dirk Nowitzki</t>
  </si>
  <si>
    <t>Carmelo Anthony</t>
  </si>
  <si>
    <t>Russell Westbrook</t>
  </si>
  <si>
    <t>Ed Macauley</t>
  </si>
  <si>
    <t>Carl Braun</t>
  </si>
  <si>
    <t>George Yardley</t>
  </si>
  <si>
    <t>Jack Twyman</t>
  </si>
  <si>
    <t>Elgin Baylor</t>
  </si>
  <si>
    <t>Gene Shue</t>
  </si>
  <si>
    <t>16 FTA (Post Standard) ; 18 FTA (B-R.com box score)</t>
  </si>
  <si>
    <t>Lenny Wilkens</t>
  </si>
  <si>
    <t>Jim Barnett</t>
  </si>
  <si>
    <t>Chet Walker</t>
  </si>
  <si>
    <t>Charlie Davis</t>
  </si>
  <si>
    <t>David Thompson</t>
  </si>
  <si>
    <t>Reggie Theus</t>
  </si>
  <si>
    <t>Purvis Short</t>
  </si>
  <si>
    <t>Isiah Thomas</t>
  </si>
  <si>
    <t>Tom Chambers</t>
  </si>
  <si>
    <t>Tony Campbell</t>
  </si>
  <si>
    <t>Minnesota Timberwolves</t>
  </si>
  <si>
    <t>Mitch Richmond</t>
  </si>
  <si>
    <t>Micheal Williams</t>
  </si>
  <si>
    <t>Bryant Stith</t>
  </si>
  <si>
    <t>Kevin Johnson</t>
  </si>
  <si>
    <t>Derek Anderson</t>
  </si>
  <si>
    <t>Jerry Stackhouse</t>
  </si>
  <si>
    <t>Shareef Abdur-Rahim</t>
  </si>
  <si>
    <t>Paul Pierce</t>
  </si>
  <si>
    <t>Travis Outlaw</t>
  </si>
  <si>
    <t>MEM</t>
  </si>
  <si>
    <t>C.J. Watson</t>
  </si>
  <si>
    <t>James Harden</t>
  </si>
  <si>
    <t>Frank Brian</t>
  </si>
  <si>
    <t>TCB</t>
  </si>
  <si>
    <t>Bobby Wanzer</t>
  </si>
  <si>
    <t>Bob Cousy</t>
  </si>
  <si>
    <t>Richie Guerin</t>
  </si>
  <si>
    <t>Sam Jones</t>
  </si>
  <si>
    <t>Willie Naulls</t>
  </si>
  <si>
    <t>Connie Dierking</t>
  </si>
  <si>
    <t>Flynn Robinson</t>
  </si>
  <si>
    <t>Dave Bing</t>
  </si>
  <si>
    <t>Gail Goodrich</t>
  </si>
  <si>
    <t>McCoy McLemore</t>
  </si>
  <si>
    <t>John Havlicek</t>
  </si>
  <si>
    <t>Spencer Haywood</t>
  </si>
  <si>
    <t>Tom Owens</t>
  </si>
  <si>
    <t>World B. Free</t>
  </si>
  <si>
    <t>Clark Kellogg</t>
  </si>
  <si>
    <t>Greg Kelser</t>
  </si>
  <si>
    <t>Quintin Dailey</t>
  </si>
  <si>
    <t>Mickey Johnson</t>
  </si>
  <si>
    <t>Michael Jordan</t>
  </si>
  <si>
    <t>Kiki Vandeweghe</t>
  </si>
  <si>
    <t>Orlando Woolridge</t>
  </si>
  <si>
    <t>Hersey Hawkins</t>
  </si>
  <si>
    <t>Derrick McKey</t>
  </si>
  <si>
    <t>A.C. Green</t>
  </si>
  <si>
    <t>Frank Brickowski</t>
  </si>
  <si>
    <t>Reggie Miller</t>
  </si>
  <si>
    <t>Glen Rice</t>
  </si>
  <si>
    <t>Miami Heat</t>
  </si>
  <si>
    <t>Glenn Robinson</t>
  </si>
  <si>
    <t>Darrick Martin</t>
  </si>
  <si>
    <t>Tyus Edney</t>
  </si>
  <si>
    <t>Jamal Mashburn</t>
  </si>
  <si>
    <t>Keith Van Horn</t>
  </si>
  <si>
    <t>Stephon Marbury</t>
  </si>
  <si>
    <t>Jalen Rose</t>
  </si>
  <si>
    <t>Allen Iverson</t>
  </si>
  <si>
    <t>Kevin Garnett</t>
  </si>
  <si>
    <t>Gilbert Arenas</t>
  </si>
  <si>
    <t>Steve Francis</t>
  </si>
  <si>
    <t>Caron Butler</t>
  </si>
  <si>
    <t>Josh Howard</t>
  </si>
  <si>
    <t>Brandon Roy</t>
  </si>
  <si>
    <t>Michael Redd</t>
  </si>
  <si>
    <t>Dwyane Wade</t>
  </si>
  <si>
    <t>NOP</t>
  </si>
  <si>
    <t>Virginia Squires</t>
  </si>
  <si>
    <t>OAK</t>
  </si>
  <si>
    <t>KEN</t>
  </si>
  <si>
    <t>Julius Erving</t>
  </si>
  <si>
    <t>VIR</t>
  </si>
  <si>
    <t>NOB</t>
  </si>
  <si>
    <t>Willie Somerset</t>
  </si>
  <si>
    <t>Spirits of St.Louis</t>
  </si>
  <si>
    <t>Jim Eakins</t>
  </si>
  <si>
    <t>Stephen Chubin</t>
  </si>
  <si>
    <t>ANA</t>
  </si>
  <si>
    <t>Charlie Scott</t>
  </si>
  <si>
    <t>Charles Williams</t>
  </si>
  <si>
    <t>Glen Combs</t>
  </si>
  <si>
    <t>James Silas</t>
  </si>
  <si>
    <t>Cincinnatus Powell</t>
  </si>
  <si>
    <t>Tony B. Jackson</t>
  </si>
  <si>
    <t>Mack Calvin</t>
  </si>
  <si>
    <t>LAS</t>
  </si>
  <si>
    <t>The Floridians</t>
  </si>
  <si>
    <t>FLO</t>
  </si>
  <si>
    <t>Donnie Freeman</t>
  </si>
  <si>
    <t>Zelmo Beaty</t>
  </si>
  <si>
    <t>Brian (1)</t>
  </si>
  <si>
    <t>Macauley (2)</t>
  </si>
  <si>
    <t>Cousy (1)</t>
  </si>
  <si>
    <t>Schayes (1)</t>
  </si>
  <si>
    <t>Braun (1)</t>
  </si>
  <si>
    <t>Schayes (2)</t>
  </si>
  <si>
    <t>Yardley (2)</t>
  </si>
  <si>
    <t>Tywman (2)</t>
  </si>
  <si>
    <t>Schayes (4)</t>
  </si>
  <si>
    <t>Pettit (2)</t>
  </si>
  <si>
    <t>Robertson (1)</t>
  </si>
  <si>
    <t>Robertson (2)</t>
  </si>
  <si>
    <t>Robertson, West (2)</t>
  </si>
  <si>
    <t>Robertson (4)</t>
  </si>
  <si>
    <t>Baylor, Dierking, Robinson (1)</t>
  </si>
  <si>
    <t>Bing (1)</t>
  </si>
  <si>
    <t>Goodrich, West, Wilkens (1)</t>
  </si>
  <si>
    <t>6 players (1)</t>
  </si>
  <si>
    <t>4 players (1)</t>
  </si>
  <si>
    <t>Barry (1)</t>
  </si>
  <si>
    <t>Maravich, Walker (1)</t>
  </si>
  <si>
    <t>Barry (2)</t>
  </si>
  <si>
    <t>McAdoo (1)</t>
  </si>
  <si>
    <t>Thompson (1)</t>
  </si>
  <si>
    <t>Owens (1)</t>
  </si>
  <si>
    <t>Dantley, Free, Theus (1)</t>
  </si>
  <si>
    <t>Free (1)</t>
  </si>
  <si>
    <t>Cartwright, Gervin, Sikma (1)</t>
  </si>
  <si>
    <t>Kellogg, Knight, Malone (1)</t>
  </si>
  <si>
    <t>Dantley (2)</t>
  </si>
  <si>
    <t>King, Malone (1)</t>
  </si>
  <si>
    <t>5 players (1)</t>
  </si>
  <si>
    <t>Malone (3)</t>
  </si>
  <si>
    <t>Chambers, Wilkins (2)</t>
  </si>
  <si>
    <t>Mullin, Price (1)</t>
  </si>
  <si>
    <t>Adams (2)</t>
  </si>
  <si>
    <t>Williams (3)</t>
  </si>
  <si>
    <t>Miller (2)</t>
  </si>
  <si>
    <t>Rice, Robinson (1)</t>
  </si>
  <si>
    <t>Johnson, Richmond (1)</t>
  </si>
  <si>
    <t>Martin (2)</t>
  </si>
  <si>
    <t>Anderson, Johnson, Mashburn (1)</t>
  </si>
  <si>
    <t>Marbury, Van Horn (1)</t>
  </si>
  <si>
    <t>Mason (1)</t>
  </si>
  <si>
    <t>Malone , Rose, Stackhouse (1)</t>
  </si>
  <si>
    <t>Duncan (2)</t>
  </si>
  <si>
    <t>Martin (3)</t>
  </si>
  <si>
    <t>8 players (1)</t>
  </si>
  <si>
    <t>Durant (2)</t>
  </si>
  <si>
    <t>Williams (1)</t>
  </si>
  <si>
    <t>Durant, Harden (2)</t>
  </si>
  <si>
    <t>Harden (2)</t>
  </si>
  <si>
    <t>Westbrook (3)</t>
  </si>
  <si>
    <t>Chubin, Powell, Williams (1)</t>
  </si>
  <si>
    <t>Barry (3)</t>
  </si>
  <si>
    <t>Calvin, Combs (1)</t>
  </si>
  <si>
    <t>Beaty, Freeman, Scott (1)</t>
  </si>
  <si>
    <t>Erving, Silas (1)</t>
  </si>
  <si>
    <t>Calvin, Eakins (1)</t>
  </si>
  <si>
    <t>Calvin, Erving (1)</t>
  </si>
  <si>
    <t>Silas (1)</t>
  </si>
  <si>
    <t>Bob Love</t>
  </si>
  <si>
    <t>Stephen Curry</t>
  </si>
  <si>
    <t>Neil Johnston</t>
  </si>
  <si>
    <t>Terry Porter</t>
  </si>
  <si>
    <t>Sarunas Marciulionis</t>
  </si>
  <si>
    <t>Ben Gordon</t>
  </si>
  <si>
    <t>Freddie L. Lewis</t>
  </si>
  <si>
    <t>Johnston (1)</t>
  </si>
  <si>
    <t>Baylor (1)</t>
  </si>
  <si>
    <t>Goodrich (1)</t>
  </si>
  <si>
    <t>Love, Walker (1)</t>
  </si>
  <si>
    <t>Wilkins (1)</t>
  </si>
  <si>
    <t>Chambers, Porter (1)</t>
  </si>
  <si>
    <t>Hawkins (1)</t>
  </si>
  <si>
    <t>Marciulionis, Price (1)</t>
  </si>
  <si>
    <t>Miller (1)</t>
  </si>
  <si>
    <t>Johnson (1)</t>
  </si>
  <si>
    <t>Nowitzki, Pierce (1)</t>
  </si>
  <si>
    <t>Billups (1)</t>
  </si>
  <si>
    <t>Gordon (1)</t>
  </si>
  <si>
    <t>Nowitzki (1)</t>
  </si>
  <si>
    <t>Bryant (1)</t>
  </si>
  <si>
    <t>Curry (1)</t>
  </si>
  <si>
    <t>Harden (1)</t>
  </si>
  <si>
    <t>Lewis (1)</t>
  </si>
  <si>
    <t>Jack George</t>
  </si>
  <si>
    <t>FTW</t>
  </si>
  <si>
    <t>Walt Frazier</t>
  </si>
  <si>
    <t>Dennis Johnson</t>
  </si>
  <si>
    <t>Clyde Drexler</t>
  </si>
  <si>
    <t>Austin Croshere</t>
  </si>
  <si>
    <t>LeBron James</t>
  </si>
  <si>
    <t>Larry Brown</t>
  </si>
  <si>
    <t>Memphis Sounds</t>
  </si>
  <si>
    <t>George (1)</t>
  </si>
  <si>
    <t>Pettit (1)</t>
  </si>
  <si>
    <t>Havlicek (1)</t>
  </si>
  <si>
    <t>Frazier (1)</t>
  </si>
  <si>
    <t>Porter (1)</t>
  </si>
  <si>
    <t>Drexler (1)</t>
  </si>
  <si>
    <t>Houston (1)</t>
  </si>
  <si>
    <t>Croshere (1)</t>
  </si>
  <si>
    <t>James (1)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</si>
  <si>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(complete), ABA (complete),</t>
    </r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</si>
  <si>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(complete),  ABA (complete)</t>
    </r>
  </si>
  <si>
    <t>old ABA record</t>
  </si>
  <si>
    <t>(2015-16)</t>
  </si>
  <si>
    <t>NBA/ABA/ABL/NBL  -  Best FT% in a Game (at least 15 FTA)  -  Regular Sea.</t>
  </si>
  <si>
    <t>NBA/ABA/ABL/NBL  -  Best FT% in a Game by Seasons (at least 15 FTA)  -  Regular Season</t>
  </si>
  <si>
    <t>NBA/ABA/ABL/NBL  -  Best FT% in a Game (at least 15 FTA)  -  Playoffs</t>
  </si>
  <si>
    <t>NBA/ABA/ABL/NBL  -  Best FT% in a Game by Seasons (at least 15 FTA)  -  Playoffs</t>
  </si>
  <si>
    <t>NBA/ABA/ABL/NBL  -  Best FT% in a Game by Franchises (at least 15 FTA)  -  Playoffs</t>
  </si>
  <si>
    <t>NBA/ABA/ABL/NBL  -  Best FT% in a Game by Players (at least 15 FTA)  -  Playoffs</t>
  </si>
  <si>
    <t>NBA/ABA/ABL/NBL  -  Best FT% in a Game (at least 12 FTA)  -  Finals</t>
  </si>
  <si>
    <t>NBA/ABA/ABL/NBL  -  Best FT% in a Game by Seasons (at least 12 FTA)  -  Finals</t>
  </si>
  <si>
    <t>NBA/ABA/ABL/NBL  -  Best FT% in a Game by Franchises (at least 12 FTA)  -  Finals</t>
  </si>
  <si>
    <t>NBA/ABA/ABL/NBL  -  Best FT% in a Game by Players (at least 12 FTA)  -  Finals</t>
  </si>
  <si>
    <t xml:space="preserve">NBA (complete), ABA (complete), ABL (not complete), </t>
  </si>
  <si>
    <t>NBL (not complete)</t>
  </si>
  <si>
    <t xml:space="preserve">             ABL (not complete), NBL (not complete)</t>
  </si>
  <si>
    <t xml:space="preserve">NBA (complete),  ABA (complete), ABL (not complete), </t>
  </si>
  <si>
    <t>Jack Adams</t>
  </si>
  <si>
    <t>Philadelphia Tapers</t>
  </si>
  <si>
    <t>NYT</t>
  </si>
  <si>
    <t>KCS</t>
  </si>
  <si>
    <t>Dan Swartz</t>
  </si>
  <si>
    <t>Los Angeles Jets</t>
  </si>
  <si>
    <t>LAJ</t>
  </si>
  <si>
    <t>Swartz (2)</t>
  </si>
  <si>
    <t>Marc Gasol</t>
  </si>
  <si>
    <t>Memphis Grizzlies</t>
  </si>
  <si>
    <t>DeMar DeRozan</t>
  </si>
  <si>
    <t>Danilo Gallinari</t>
  </si>
  <si>
    <t xml:space="preserve">NBA (complete),  ABA (complete), </t>
  </si>
  <si>
    <t>ABL (not complete), NBL (not complete)</t>
  </si>
  <si>
    <t>may be incomplete</t>
  </si>
  <si>
    <t xml:space="preserve">NBA (complete), ABA (complete), </t>
  </si>
  <si>
    <t>Khris Middleton</t>
  </si>
  <si>
    <t>NBA/ABA/ABL/NBL  -  Best FT% in a Game by Franchises (at least 15 FTA)  -  Reg. Sea.</t>
  </si>
  <si>
    <t>NBA/ABA/ABL/NBL  -  Best FT% in a Game by Players (at least 15 FTA)  -  Regular Sea.</t>
  </si>
  <si>
    <t>Calvin, Haywood (1)</t>
  </si>
  <si>
    <t>Kawhi Leonard</t>
  </si>
  <si>
    <t>(2016-17)</t>
  </si>
  <si>
    <t>Damian Lillard</t>
  </si>
  <si>
    <t>Isaiah Thomas</t>
  </si>
  <si>
    <t>DeMarcus Cousins</t>
  </si>
  <si>
    <t>New Orleans Pelicans</t>
  </si>
  <si>
    <t>Bojan Bogdanovic</t>
  </si>
  <si>
    <t>DeRozan, Thomas, Westbrook (2)</t>
  </si>
  <si>
    <t>Harden, Leonard (1)</t>
  </si>
  <si>
    <t>(2017-18)</t>
  </si>
  <si>
    <t>Harden (3)</t>
  </si>
  <si>
    <t>Lou Williams</t>
  </si>
  <si>
    <t>(2018-19)</t>
  </si>
  <si>
    <t>LaMarcus Aldridge</t>
  </si>
  <si>
    <t>Giannis Antetokounmpo</t>
  </si>
  <si>
    <t>Harden (4)</t>
  </si>
  <si>
    <t>3 players (1)</t>
  </si>
  <si>
    <t>Arizin (2)</t>
  </si>
  <si>
    <t>Leonard (1)</t>
  </si>
  <si>
    <t>Curry, Leonard (1)</t>
  </si>
  <si>
    <t>(2019-20)</t>
  </si>
  <si>
    <t>Joel Embiid</t>
  </si>
  <si>
    <t>Malcolm Brogdon</t>
  </si>
  <si>
    <t>Devin Booker</t>
  </si>
  <si>
    <t>Trae Young</t>
  </si>
  <si>
    <t>Denver Nuggets</t>
  </si>
  <si>
    <t>Lillard (3)</t>
  </si>
  <si>
    <t>seeding game</t>
  </si>
  <si>
    <t>Jimmy Butler</t>
  </si>
  <si>
    <t>Butler (1)</t>
  </si>
  <si>
    <t>(2020-21)</t>
  </si>
  <si>
    <t>Kyrie Irving</t>
  </si>
  <si>
    <t>Irving, Lillard, Young (1)</t>
  </si>
  <si>
    <t>Jayson Tatum</t>
  </si>
  <si>
    <t>play-in tournament</t>
  </si>
  <si>
    <t>1 game in play-in tournament</t>
  </si>
  <si>
    <t>Tatum (2) ; 1 game in play-in tournament</t>
  </si>
  <si>
    <t>(2021-22)</t>
  </si>
  <si>
    <t>Antetokounmpo, Butler, Young (1)</t>
  </si>
  <si>
    <t>(2022-23)</t>
  </si>
  <si>
    <t>Shai Gilgeous-Alexander</t>
  </si>
  <si>
    <t>Lauri Markkanen</t>
  </si>
  <si>
    <t>Gilgeous-Alexander, Lillard (4)</t>
  </si>
  <si>
    <t>Tatum (1)</t>
  </si>
  <si>
    <t>(2023-24)</t>
  </si>
  <si>
    <t>Paul George</t>
  </si>
  <si>
    <t>In-Season Tournament</t>
  </si>
  <si>
    <t>Nikola Jokic</t>
  </si>
  <si>
    <t>Lillard (2)</t>
  </si>
</sst>
</file>

<file path=xl/styles.xml><?xml version="1.0" encoding="utf-8"?>
<styleSheet xmlns="http://schemas.openxmlformats.org/spreadsheetml/2006/main">
  <numFmts count="1">
    <numFmt numFmtId="164" formatCode="0;\-0;&quot;&quot;"/>
  </numFmts>
  <fonts count="2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color indexed="8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21" fillId="0" borderId="0"/>
  </cellStyleXfs>
  <cellXfs count="106">
    <xf numFmtId="0" fontId="0" fillId="0" borderId="0" xfId="0"/>
    <xf numFmtId="0" fontId="7" fillId="2" borderId="0" xfId="3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5" fillId="2" borderId="0" xfId="0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1" fontId="7" fillId="2" borderId="0" xfId="3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3" applyFont="1" applyFill="1" applyAlignment="1">
      <alignment horizontal="right" vertical="center"/>
    </xf>
    <xf numFmtId="0" fontId="8" fillId="2" borderId="0" xfId="3" applyFont="1" applyFill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1" fontId="8" fillId="2" borderId="0" xfId="3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9" fillId="2" borderId="0" xfId="3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/>
    <xf numFmtId="0" fontId="4" fillId="0" borderId="0" xfId="3" applyFont="1" applyAlignment="1">
      <alignment horizontal="left"/>
    </xf>
    <xf numFmtId="0" fontId="10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23" fillId="2" borderId="0" xfId="3" applyFont="1" applyFill="1" applyAlignment="1">
      <alignment vertical="center"/>
    </xf>
    <xf numFmtId="0" fontId="24" fillId="3" borderId="0" xfId="3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24" fillId="8" borderId="0" xfId="3" applyFont="1" applyFill="1" applyAlignment="1">
      <alignment horizontal="center" vertical="center"/>
    </xf>
    <xf numFmtId="0" fontId="25" fillId="2" borderId="0" xfId="3" applyFont="1" applyFill="1" applyAlignment="1">
      <alignment horizontal="right" vertical="center"/>
    </xf>
    <xf numFmtId="0" fontId="16" fillId="0" borderId="0" xfId="3" applyFont="1" applyFill="1" applyAlignment="1">
      <alignment horizontal="center"/>
    </xf>
    <xf numFmtId="0" fontId="17" fillId="9" borderId="0" xfId="3" applyFont="1" applyFill="1" applyAlignment="1">
      <alignment horizontal="left" vertical="center"/>
    </xf>
    <xf numFmtId="0" fontId="5" fillId="9" borderId="0" xfId="0" applyFont="1" applyFill="1"/>
    <xf numFmtId="0" fontId="26" fillId="9" borderId="0" xfId="0" applyFont="1" applyFill="1" applyAlignment="1">
      <alignment vertical="center"/>
    </xf>
    <xf numFmtId="0" fontId="6" fillId="2" borderId="0" xfId="5" applyFont="1" applyFill="1" applyAlignment="1">
      <alignment vertical="center"/>
    </xf>
    <xf numFmtId="14" fontId="27" fillId="0" borderId="0" xfId="0" applyNumberFormat="1" applyFont="1" applyFill="1" applyBorder="1" applyAlignment="1">
      <alignment horizontal="center"/>
    </xf>
    <xf numFmtId="0" fontId="4" fillId="0" borderId="0" xfId="3" applyFont="1" applyFill="1" applyAlignment="1">
      <alignment horizontal="left"/>
    </xf>
    <xf numFmtId="0" fontId="4" fillId="0" borderId="0" xfId="3" quotePrefix="1" applyFont="1" applyFill="1" applyAlignment="1">
      <alignment horizontal="center"/>
    </xf>
    <xf numFmtId="0" fontId="17" fillId="9" borderId="0" xfId="3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center"/>
    </xf>
    <xf numFmtId="0" fontId="18" fillId="9" borderId="0" xfId="3" applyFont="1" applyFill="1" applyAlignment="1">
      <alignment horizontal="left" vertical="center"/>
    </xf>
    <xf numFmtId="0" fontId="19" fillId="9" borderId="0" xfId="3" applyFont="1" applyFill="1" applyAlignment="1">
      <alignment horizontal="center" vertical="center"/>
    </xf>
    <xf numFmtId="0" fontId="19" fillId="9" borderId="1" xfId="3" applyFont="1" applyFill="1" applyBorder="1" applyAlignment="1">
      <alignment horizontal="center" vertical="center"/>
    </xf>
    <xf numFmtId="9" fontId="5" fillId="0" borderId="0" xfId="10" applyFont="1" applyAlignment="1">
      <alignment horizontal="center"/>
    </xf>
    <xf numFmtId="0" fontId="10" fillId="0" borderId="0" xfId="2" applyFont="1" applyFill="1"/>
    <xf numFmtId="0" fontId="10" fillId="0" borderId="0" xfId="2" applyFont="1" applyFill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14" fontId="10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left"/>
    </xf>
    <xf numFmtId="0" fontId="10" fillId="3" borderId="0" xfId="2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horizontal="center"/>
    </xf>
    <xf numFmtId="0" fontId="10" fillId="0" borderId="0" xfId="9" applyFont="1" applyFill="1" applyAlignment="1">
      <alignment horizontal="center"/>
    </xf>
    <xf numFmtId="0" fontId="10" fillId="0" borderId="0" xfId="8" applyFont="1" applyAlignment="1">
      <alignment horizontal="center"/>
    </xf>
    <xf numFmtId="0" fontId="10" fillId="0" borderId="0" xfId="9" applyFont="1" applyFill="1" applyBorder="1" applyAlignment="1">
      <alignment horizontal="center"/>
    </xf>
    <xf numFmtId="0" fontId="10" fillId="0" borderId="0" xfId="9" applyFont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5" fillId="0" borderId="0" xfId="7" applyNumberFormat="1" applyFont="1" applyFill="1" applyBorder="1" applyAlignment="1">
      <alignment horizontal="center"/>
    </xf>
    <xf numFmtId="0" fontId="10" fillId="0" borderId="0" xfId="7" applyFont="1" applyFill="1" applyBorder="1" applyAlignment="1">
      <alignment horizontal="center"/>
    </xf>
    <xf numFmtId="0" fontId="10" fillId="0" borderId="0" xfId="7" applyNumberFormat="1" applyFont="1" applyFill="1" applyBorder="1" applyAlignment="1">
      <alignment horizontal="center"/>
    </xf>
    <xf numFmtId="0" fontId="5" fillId="0" borderId="0" xfId="7" applyFont="1" applyFill="1" applyBorder="1"/>
    <xf numFmtId="0" fontId="10" fillId="0" borderId="0" xfId="2" applyFont="1"/>
    <xf numFmtId="0" fontId="10" fillId="0" borderId="0" xfId="2" applyFont="1" applyAlignment="1">
      <alignment horizontal="center"/>
    </xf>
    <xf numFmtId="14" fontId="10" fillId="0" borderId="0" xfId="2" applyNumberFormat="1" applyFont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10" fillId="3" borderId="0" xfId="0" applyFont="1" applyFill="1" applyBorder="1"/>
    <xf numFmtId="0" fontId="27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4" fillId="10" borderId="0" xfId="3" applyFont="1" applyFill="1" applyAlignment="1">
      <alignment horizontal="center" vertical="center"/>
    </xf>
    <xf numFmtId="0" fontId="5" fillId="0" borderId="0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9" fontId="5" fillId="0" borderId="0" xfId="1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7" applyFont="1" applyAlignment="1">
      <alignment horizontal="center"/>
    </xf>
    <xf numFmtId="14" fontId="4" fillId="0" borderId="0" xfId="3" applyNumberFormat="1" applyFont="1" applyAlignment="1">
      <alignment horizontal="center"/>
    </xf>
    <xf numFmtId="14" fontId="4" fillId="0" borderId="0" xfId="4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14" fontId="27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14" fontId="4" fillId="0" borderId="0" xfId="31" applyNumberFormat="1" applyFont="1" applyAlignment="1">
      <alignment horizontal="center"/>
    </xf>
    <xf numFmtId="14" fontId="4" fillId="0" borderId="0" xfId="32" applyNumberFormat="1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4" fillId="10" borderId="0" xfId="3" applyNumberFormat="1" applyFont="1" applyFill="1" applyAlignment="1">
      <alignment horizontal="center"/>
    </xf>
    <xf numFmtId="164" fontId="4" fillId="11" borderId="0" xfId="3" applyNumberFormat="1" applyFont="1" applyFill="1" applyAlignment="1">
      <alignment horizontal="center"/>
    </xf>
    <xf numFmtId="0" fontId="10" fillId="11" borderId="0" xfId="0" applyFont="1" applyFill="1"/>
    <xf numFmtId="0" fontId="4" fillId="11" borderId="0" xfId="3" applyFont="1" applyFill="1" applyAlignment="1">
      <alignment horizontal="center"/>
    </xf>
    <xf numFmtId="0" fontId="16" fillId="11" borderId="0" xfId="3" applyFont="1" applyFill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</cellXfs>
  <cellStyles count="33">
    <cellStyle name="Normalny" xfId="0" builtinId="0"/>
    <cellStyle name="Normalny 18" xfId="1"/>
    <cellStyle name="Normalny 18 2" xfId="2"/>
    <cellStyle name="Normalny 2" xfId="3"/>
    <cellStyle name="Normalny 2 12" xfId="32"/>
    <cellStyle name="Normalny 2 7" xfId="4"/>
    <cellStyle name="Normalny 2_02-Reg-Rebounds" xfId="5"/>
    <cellStyle name="Normalny 2_various stats 1" xfId="31"/>
    <cellStyle name="Normalny 3" xfId="6"/>
    <cellStyle name="Normalny 3 2" xfId="30"/>
    <cellStyle name="Normalny 4" xfId="7"/>
    <cellStyle name="Normalny_01 reg points" xfId="8"/>
    <cellStyle name="Normalny_02 reg rebounds" xfId="9"/>
    <cellStyle name="Procentowy" xfId="10" builtinId="5"/>
    <cellStyle name="Procentowy 2" xfId="11"/>
    <cellStyle name="Procentowy 3" xfId="12"/>
    <cellStyle name="常规 10" xfId="13"/>
    <cellStyle name="常规 12" xfId="14"/>
    <cellStyle name="常规 13" xfId="15"/>
    <cellStyle name="常规 14" xfId="16"/>
    <cellStyle name="常规 15" xfId="17"/>
    <cellStyle name="常规 16" xfId="18"/>
    <cellStyle name="常规 17" xfId="19"/>
    <cellStyle name="常规 18" xfId="20"/>
    <cellStyle name="常规 2" xfId="21"/>
    <cellStyle name="常规 2 2" xfId="22"/>
    <cellStyle name="常规 3" xfId="23"/>
    <cellStyle name="常规 4" xfId="24"/>
    <cellStyle name="常规 5" xfId="25"/>
    <cellStyle name="常规 6" xfId="26"/>
    <cellStyle name="常规 7" xfId="27"/>
    <cellStyle name="常规 8" xfId="28"/>
    <cellStyle name="常规 9" xfId="29"/>
  </cellStyles>
  <dxfs count="1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S318"/>
  <sheetViews>
    <sheetView tabSelected="1" workbookViewId="0">
      <pane ySplit="4" topLeftCell="A5" activePane="bottomLeft" state="frozen"/>
      <selection activeCell="E30" sqref="E30"/>
      <selection pane="bottomLeft" activeCell="B7" sqref="B7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5" bestFit="1" customWidth="1"/>
    <col min="4" max="4" width="25.7109375" style="5" customWidth="1"/>
    <col min="5" max="6" width="5.28515625" style="5" customWidth="1"/>
    <col min="7" max="9" width="6.28515625" style="5" customWidth="1"/>
    <col min="10" max="10" width="11.5703125" style="3" customWidth="1"/>
    <col min="11" max="11" width="10.140625" style="5" customWidth="1"/>
    <col min="12" max="12" width="7" style="3" customWidth="1"/>
    <col min="13" max="15" width="6" style="5" customWidth="1"/>
    <col min="16" max="16" width="28.5703125" style="3" customWidth="1"/>
    <col min="17" max="16384" width="9.140625" style="3"/>
  </cols>
  <sheetData>
    <row r="1" spans="1:17" ht="15" customHeight="1">
      <c r="A1" s="104" t="s">
        <v>442</v>
      </c>
      <c r="B1" s="104"/>
      <c r="C1" s="104"/>
      <c r="D1" s="104"/>
      <c r="E1" s="104"/>
      <c r="F1" s="104"/>
      <c r="G1" s="104"/>
      <c r="H1" s="45" t="s">
        <v>165</v>
      </c>
      <c r="I1" s="44" t="s">
        <v>452</v>
      </c>
      <c r="J1" s="36"/>
      <c r="K1" s="35"/>
      <c r="L1" s="36"/>
      <c r="M1" s="25"/>
      <c r="N1" s="25"/>
      <c r="O1" s="25"/>
      <c r="P1" s="26" t="s">
        <v>146</v>
      </c>
      <c r="Q1" s="15"/>
    </row>
    <row r="2" spans="1:17" ht="15" customHeight="1">
      <c r="A2" s="104"/>
      <c r="B2" s="104"/>
      <c r="C2" s="104"/>
      <c r="D2" s="104"/>
      <c r="E2" s="104"/>
      <c r="F2" s="104"/>
      <c r="G2" s="104"/>
      <c r="H2" s="35"/>
      <c r="I2" s="44" t="s">
        <v>453</v>
      </c>
      <c r="J2" s="36"/>
      <c r="K2" s="35"/>
      <c r="L2" s="36"/>
      <c r="M2" s="33"/>
      <c r="N2" s="33"/>
      <c r="O2" s="33" t="str">
        <f>IF(SUBTOTAL(2,$N$4:$N$318)=1,SUBTOTAL(2,$N$4:$N$318)&amp;" game",SUBTOTAL(2,$N$4:$N$318)&amp;" games")</f>
        <v>313 games</v>
      </c>
      <c r="P2" s="32" t="s">
        <v>85</v>
      </c>
      <c r="Q2" s="15"/>
    </row>
    <row r="3" spans="1:17" s="10" customFormat="1">
      <c r="A3" s="8" t="s">
        <v>147</v>
      </c>
      <c r="B3" s="8" t="s">
        <v>73</v>
      </c>
      <c r="C3" s="8" t="s">
        <v>0</v>
      </c>
      <c r="D3" s="8" t="s">
        <v>87</v>
      </c>
      <c r="E3" s="8" t="s">
        <v>1</v>
      </c>
      <c r="F3" s="8" t="s">
        <v>86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7</v>
      </c>
      <c r="L3" s="8" t="s">
        <v>8</v>
      </c>
      <c r="M3" s="18" t="s">
        <v>193</v>
      </c>
      <c r="N3" s="18" t="s">
        <v>194</v>
      </c>
      <c r="O3" s="18" t="s">
        <v>195</v>
      </c>
      <c r="P3" s="18" t="s">
        <v>6</v>
      </c>
      <c r="Q3" s="15"/>
    </row>
    <row r="4" spans="1:17" s="15" customFormat="1" ht="12.75" customHeight="1">
      <c r="A4" s="11"/>
      <c r="B4" s="11"/>
      <c r="C4" s="12"/>
      <c r="D4" s="12"/>
      <c r="E4" s="12"/>
      <c r="F4" s="12"/>
      <c r="G4" s="13"/>
      <c r="H4" s="13"/>
      <c r="I4" s="13"/>
      <c r="J4" s="14"/>
      <c r="K4" s="13"/>
      <c r="L4" s="11"/>
      <c r="M4" s="12"/>
      <c r="N4" s="12"/>
      <c r="O4" s="12"/>
      <c r="P4" s="12"/>
    </row>
    <row r="5" spans="1:17" s="79" customFormat="1" ht="12.6" customHeight="1">
      <c r="A5" s="87" t="s">
        <v>148</v>
      </c>
      <c r="B5" s="3" t="s">
        <v>263</v>
      </c>
      <c r="C5" s="63" t="s">
        <v>9</v>
      </c>
      <c r="D5" s="3" t="s">
        <v>130</v>
      </c>
      <c r="E5" s="5" t="s">
        <v>128</v>
      </c>
      <c r="F5" s="5" t="s">
        <v>98</v>
      </c>
      <c r="G5" s="5">
        <v>3</v>
      </c>
      <c r="H5" s="5">
        <v>12</v>
      </c>
      <c r="I5" s="5">
        <v>2019</v>
      </c>
      <c r="J5" s="89">
        <f t="shared" ref="J5:J7" si="0">DATE(I5,H5,G5)</f>
        <v>43802</v>
      </c>
      <c r="K5" s="5" t="s">
        <v>496</v>
      </c>
      <c r="L5" s="5" t="s">
        <v>50</v>
      </c>
      <c r="M5" s="5">
        <v>24</v>
      </c>
      <c r="N5" s="5">
        <v>24</v>
      </c>
      <c r="O5" s="86">
        <f t="shared" ref="O5:O7" si="1">IF(N5="","",M5/N5)</f>
        <v>1</v>
      </c>
      <c r="P5" s="82" t="s">
        <v>83</v>
      </c>
    </row>
    <row r="6" spans="1:17" s="17" customFormat="1" ht="12.6" customHeight="1">
      <c r="A6" s="28" t="s">
        <v>151</v>
      </c>
      <c r="B6" s="48" t="s">
        <v>208</v>
      </c>
      <c r="C6" s="49"/>
      <c r="D6" s="55" t="s">
        <v>311</v>
      </c>
      <c r="E6" s="51" t="s">
        <v>312</v>
      </c>
      <c r="F6" s="51" t="s">
        <v>313</v>
      </c>
      <c r="G6" s="52">
        <v>7</v>
      </c>
      <c r="H6" s="52">
        <v>2</v>
      </c>
      <c r="I6" s="52">
        <v>1969</v>
      </c>
      <c r="J6" s="90">
        <f t="shared" si="0"/>
        <v>25241</v>
      </c>
      <c r="K6" s="53" t="s">
        <v>60</v>
      </c>
      <c r="L6" s="49" t="s">
        <v>49</v>
      </c>
      <c r="M6" s="49">
        <v>23</v>
      </c>
      <c r="N6" s="49">
        <v>23</v>
      </c>
      <c r="O6" s="47">
        <f t="shared" si="1"/>
        <v>1</v>
      </c>
      <c r="P6" s="54" t="s">
        <v>149</v>
      </c>
    </row>
    <row r="7" spans="1:17" s="17" customFormat="1" ht="12.6" customHeight="1">
      <c r="A7" s="27" t="s">
        <v>148</v>
      </c>
      <c r="B7" s="19" t="s">
        <v>196</v>
      </c>
      <c r="C7" s="59"/>
      <c r="D7" s="19" t="s">
        <v>129</v>
      </c>
      <c r="E7" s="59" t="s">
        <v>117</v>
      </c>
      <c r="F7" s="57" t="s">
        <v>94</v>
      </c>
      <c r="G7" s="60">
        <v>8</v>
      </c>
      <c r="H7" s="60">
        <v>12</v>
      </c>
      <c r="I7" s="60">
        <v>1992</v>
      </c>
      <c r="J7" s="90">
        <f t="shared" si="0"/>
        <v>33946</v>
      </c>
      <c r="K7" s="59" t="s">
        <v>30</v>
      </c>
      <c r="L7" s="59"/>
      <c r="M7" s="59">
        <v>23</v>
      </c>
      <c r="N7" s="59">
        <v>23</v>
      </c>
      <c r="O7" s="47">
        <f t="shared" si="1"/>
        <v>1</v>
      </c>
      <c r="P7" s="82" t="s">
        <v>182</v>
      </c>
    </row>
    <row r="8" spans="1:17" s="79" customFormat="1" ht="12.6" customHeight="1">
      <c r="A8" s="87" t="s">
        <v>148</v>
      </c>
      <c r="B8" s="80" t="s">
        <v>504</v>
      </c>
      <c r="C8" s="81" t="s">
        <v>9</v>
      </c>
      <c r="D8" s="80" t="s">
        <v>293</v>
      </c>
      <c r="E8" s="81" t="s">
        <v>120</v>
      </c>
      <c r="F8" s="81" t="s">
        <v>138</v>
      </c>
      <c r="G8" s="81">
        <v>10</v>
      </c>
      <c r="H8" s="81">
        <v>1</v>
      </c>
      <c r="I8" s="81">
        <v>2023</v>
      </c>
      <c r="J8" s="89">
        <f t="shared" ref="J8:J73" si="2">DATE(I8,H8,G8)</f>
        <v>44936</v>
      </c>
      <c r="K8" s="81" t="s">
        <v>515</v>
      </c>
      <c r="L8" s="81"/>
      <c r="M8" s="81">
        <v>23</v>
      </c>
      <c r="N8" s="81">
        <v>23</v>
      </c>
      <c r="O8" s="86">
        <f t="shared" ref="O8:O73" si="3">IF(N8="","",M8/N8)</f>
        <v>1</v>
      </c>
      <c r="P8" s="82"/>
    </row>
    <row r="9" spans="1:17" s="17" customFormat="1" ht="12.6" customHeight="1">
      <c r="A9" s="28" t="s">
        <v>151</v>
      </c>
      <c r="B9" s="48" t="s">
        <v>314</v>
      </c>
      <c r="C9" s="49"/>
      <c r="D9" s="55" t="s">
        <v>311</v>
      </c>
      <c r="E9" s="51" t="s">
        <v>315</v>
      </c>
      <c r="F9" s="51" t="s">
        <v>104</v>
      </c>
      <c r="G9" s="52">
        <v>8</v>
      </c>
      <c r="H9" s="52">
        <v>2</v>
      </c>
      <c r="I9" s="52">
        <v>1973</v>
      </c>
      <c r="J9" s="90">
        <f t="shared" si="2"/>
        <v>26703</v>
      </c>
      <c r="K9" s="53" t="s">
        <v>54</v>
      </c>
      <c r="L9" s="49" t="s">
        <v>79</v>
      </c>
      <c r="M9" s="49">
        <v>22</v>
      </c>
      <c r="N9" s="49">
        <v>22</v>
      </c>
      <c r="O9" s="47">
        <f t="shared" si="3"/>
        <v>1</v>
      </c>
      <c r="P9" s="54" t="s">
        <v>79</v>
      </c>
    </row>
    <row r="10" spans="1:17" s="17" customFormat="1" ht="12.6" customHeight="1">
      <c r="A10" s="27" t="s">
        <v>148</v>
      </c>
      <c r="B10" s="19" t="s">
        <v>197</v>
      </c>
      <c r="C10" s="59"/>
      <c r="D10" s="22" t="s">
        <v>134</v>
      </c>
      <c r="E10" s="59" t="s">
        <v>121</v>
      </c>
      <c r="F10" s="59" t="s">
        <v>116</v>
      </c>
      <c r="G10" s="61">
        <v>4</v>
      </c>
      <c r="H10" s="61">
        <v>3</v>
      </c>
      <c r="I10" s="61">
        <v>2012</v>
      </c>
      <c r="J10" s="90">
        <f t="shared" si="2"/>
        <v>40972</v>
      </c>
      <c r="K10" s="62" t="s">
        <v>75</v>
      </c>
      <c r="L10" s="63"/>
      <c r="M10" s="59">
        <v>21</v>
      </c>
      <c r="N10" s="59">
        <v>21</v>
      </c>
      <c r="O10" s="47">
        <f t="shared" si="3"/>
        <v>1</v>
      </c>
      <c r="P10" s="20"/>
    </row>
    <row r="11" spans="1:17" s="17" customFormat="1" ht="12.6" customHeight="1">
      <c r="A11" s="27" t="s">
        <v>148</v>
      </c>
      <c r="B11" s="19" t="s">
        <v>198</v>
      </c>
      <c r="C11" s="59" t="s">
        <v>9</v>
      </c>
      <c r="D11" s="19" t="s">
        <v>127</v>
      </c>
      <c r="E11" s="59" t="s">
        <v>138</v>
      </c>
      <c r="F11" s="64" t="s">
        <v>114</v>
      </c>
      <c r="G11" s="64">
        <v>18</v>
      </c>
      <c r="H11" s="59">
        <v>1</v>
      </c>
      <c r="I11" s="64">
        <v>2013</v>
      </c>
      <c r="J11" s="90">
        <f t="shared" si="2"/>
        <v>41292</v>
      </c>
      <c r="K11" s="62" t="s">
        <v>76</v>
      </c>
      <c r="L11" s="65" t="s">
        <v>49</v>
      </c>
      <c r="M11" s="59">
        <v>21</v>
      </c>
      <c r="N11" s="59">
        <v>21</v>
      </c>
      <c r="O11" s="47">
        <f t="shared" si="3"/>
        <v>1</v>
      </c>
      <c r="P11" s="20"/>
    </row>
    <row r="12" spans="1:17" s="17" customFormat="1" ht="12.6" customHeight="1">
      <c r="A12" s="74" t="s">
        <v>154</v>
      </c>
      <c r="B12" s="24" t="s">
        <v>456</v>
      </c>
      <c r="C12" s="2"/>
      <c r="D12" s="75" t="s">
        <v>457</v>
      </c>
      <c r="E12" s="76" t="s">
        <v>458</v>
      </c>
      <c r="F12" s="76" t="s">
        <v>459</v>
      </c>
      <c r="G12" s="76">
        <v>8</v>
      </c>
      <c r="H12" s="76">
        <v>3</v>
      </c>
      <c r="I12" s="76">
        <v>1962</v>
      </c>
      <c r="J12" s="90">
        <f t="shared" si="2"/>
        <v>22713</v>
      </c>
      <c r="K12" s="76" t="s">
        <v>11</v>
      </c>
      <c r="L12" s="76"/>
      <c r="M12" s="76">
        <v>20</v>
      </c>
      <c r="N12" s="76">
        <v>20</v>
      </c>
      <c r="O12" s="47">
        <f t="shared" si="3"/>
        <v>1</v>
      </c>
      <c r="P12" s="20"/>
    </row>
    <row r="13" spans="1:17" s="17" customFormat="1" ht="12.6" customHeight="1">
      <c r="A13" s="28" t="s">
        <v>151</v>
      </c>
      <c r="B13" s="48" t="s">
        <v>208</v>
      </c>
      <c r="C13" s="49"/>
      <c r="D13" s="55" t="s">
        <v>311</v>
      </c>
      <c r="E13" s="51" t="s">
        <v>312</v>
      </c>
      <c r="F13" s="51" t="s">
        <v>316</v>
      </c>
      <c r="G13" s="52">
        <v>9</v>
      </c>
      <c r="H13" s="52">
        <v>12</v>
      </c>
      <c r="I13" s="52">
        <v>1968</v>
      </c>
      <c r="J13" s="90">
        <f t="shared" si="2"/>
        <v>25181</v>
      </c>
      <c r="K13" s="53" t="s">
        <v>60</v>
      </c>
      <c r="L13" s="49" t="s">
        <v>79</v>
      </c>
      <c r="M13" s="49">
        <v>20</v>
      </c>
      <c r="N13" s="49">
        <v>20</v>
      </c>
      <c r="O13" s="47">
        <f t="shared" si="3"/>
        <v>1</v>
      </c>
      <c r="P13" s="54" t="s">
        <v>440</v>
      </c>
    </row>
    <row r="14" spans="1:17" s="17" customFormat="1" ht="12.6" customHeight="1">
      <c r="A14" s="27" t="s">
        <v>148</v>
      </c>
      <c r="B14" s="19" t="s">
        <v>199</v>
      </c>
      <c r="C14" s="59"/>
      <c r="D14" s="19" t="s">
        <v>132</v>
      </c>
      <c r="E14" s="59" t="s">
        <v>96</v>
      </c>
      <c r="F14" s="57" t="s">
        <v>116</v>
      </c>
      <c r="G14" s="60">
        <v>21</v>
      </c>
      <c r="H14" s="60">
        <v>11</v>
      </c>
      <c r="I14" s="57">
        <v>2004</v>
      </c>
      <c r="J14" s="90">
        <f t="shared" si="2"/>
        <v>38312</v>
      </c>
      <c r="K14" s="59" t="s">
        <v>42</v>
      </c>
      <c r="L14" s="59" t="s">
        <v>50</v>
      </c>
      <c r="M14" s="59">
        <v>20</v>
      </c>
      <c r="N14" s="59">
        <v>20</v>
      </c>
      <c r="O14" s="47">
        <f t="shared" si="3"/>
        <v>1</v>
      </c>
      <c r="P14" s="20"/>
    </row>
    <row r="15" spans="1:17" s="17" customFormat="1" ht="12.6" customHeight="1">
      <c r="A15" s="27" t="s">
        <v>148</v>
      </c>
      <c r="B15" s="19" t="s">
        <v>166</v>
      </c>
      <c r="C15" s="59"/>
      <c r="D15" s="19" t="s">
        <v>123</v>
      </c>
      <c r="E15" s="59" t="s">
        <v>105</v>
      </c>
      <c r="F15" s="57" t="s">
        <v>128</v>
      </c>
      <c r="G15" s="60">
        <v>22</v>
      </c>
      <c r="H15" s="60">
        <v>3</v>
      </c>
      <c r="I15" s="57">
        <v>2008</v>
      </c>
      <c r="J15" s="90">
        <f t="shared" si="2"/>
        <v>39529</v>
      </c>
      <c r="K15" s="59" t="s">
        <v>45</v>
      </c>
      <c r="L15" s="59"/>
      <c r="M15" s="59">
        <v>20</v>
      </c>
      <c r="N15" s="59">
        <v>20</v>
      </c>
      <c r="O15" s="47">
        <f t="shared" si="3"/>
        <v>1</v>
      </c>
      <c r="P15" s="20"/>
    </row>
    <row r="16" spans="1:17" s="17" customFormat="1" ht="12.6" customHeight="1">
      <c r="A16" s="27" t="s">
        <v>148</v>
      </c>
      <c r="B16" s="19" t="s">
        <v>200</v>
      </c>
      <c r="C16" s="59"/>
      <c r="D16" s="19" t="s">
        <v>91</v>
      </c>
      <c r="E16" s="59" t="s">
        <v>92</v>
      </c>
      <c r="F16" s="57" t="s">
        <v>90</v>
      </c>
      <c r="G16" s="60">
        <v>2</v>
      </c>
      <c r="H16" s="60">
        <v>2</v>
      </c>
      <c r="I16" s="57">
        <v>2009</v>
      </c>
      <c r="J16" s="90">
        <f t="shared" si="2"/>
        <v>39846</v>
      </c>
      <c r="K16" s="59" t="s">
        <v>46</v>
      </c>
      <c r="L16" s="59"/>
      <c r="M16" s="59">
        <v>20</v>
      </c>
      <c r="N16" s="59">
        <v>20</v>
      </c>
      <c r="O16" s="47">
        <f t="shared" si="3"/>
        <v>1</v>
      </c>
      <c r="P16" s="20"/>
    </row>
    <row r="17" spans="1:16" s="17" customFormat="1" ht="12.6" customHeight="1">
      <c r="A17" s="27" t="s">
        <v>148</v>
      </c>
      <c r="B17" s="22" t="s">
        <v>201</v>
      </c>
      <c r="C17" s="59"/>
      <c r="D17" s="20" t="s">
        <v>129</v>
      </c>
      <c r="E17" s="56" t="s">
        <v>170</v>
      </c>
      <c r="F17" s="57" t="s">
        <v>108</v>
      </c>
      <c r="G17" s="60">
        <v>22</v>
      </c>
      <c r="H17" s="60">
        <v>11</v>
      </c>
      <c r="I17" s="60">
        <v>1961</v>
      </c>
      <c r="J17" s="90">
        <f t="shared" si="2"/>
        <v>22607</v>
      </c>
      <c r="K17" s="56" t="s">
        <v>11</v>
      </c>
      <c r="L17" s="56"/>
      <c r="M17" s="56">
        <v>19</v>
      </c>
      <c r="N17" s="56">
        <v>19</v>
      </c>
      <c r="O17" s="47">
        <f t="shared" si="3"/>
        <v>1</v>
      </c>
      <c r="P17" s="20" t="s">
        <v>182</v>
      </c>
    </row>
    <row r="18" spans="1:16" s="17" customFormat="1" ht="12.6" customHeight="1">
      <c r="A18" s="74" t="s">
        <v>154</v>
      </c>
      <c r="B18" s="24" t="s">
        <v>460</v>
      </c>
      <c r="C18" s="2"/>
      <c r="D18" s="75" t="s">
        <v>461</v>
      </c>
      <c r="E18" s="76" t="s">
        <v>462</v>
      </c>
      <c r="F18" s="76" t="s">
        <v>101</v>
      </c>
      <c r="G18" s="76">
        <v>2</v>
      </c>
      <c r="H18" s="76">
        <v>12</v>
      </c>
      <c r="I18" s="76">
        <v>1961</v>
      </c>
      <c r="J18" s="90">
        <f t="shared" si="2"/>
        <v>22617</v>
      </c>
      <c r="K18" s="76" t="s">
        <v>11</v>
      </c>
      <c r="L18" s="76"/>
      <c r="M18" s="76">
        <v>19</v>
      </c>
      <c r="N18" s="76">
        <v>19</v>
      </c>
      <c r="O18" s="47">
        <f t="shared" si="3"/>
        <v>1</v>
      </c>
      <c r="P18" s="20"/>
    </row>
    <row r="19" spans="1:16" s="17" customFormat="1" ht="12.6" customHeight="1">
      <c r="A19" s="28" t="s">
        <v>151</v>
      </c>
      <c r="B19" s="48" t="s">
        <v>317</v>
      </c>
      <c r="C19" s="49"/>
      <c r="D19" s="55" t="s">
        <v>318</v>
      </c>
      <c r="E19" s="51" t="s">
        <v>128</v>
      </c>
      <c r="F19" s="51" t="s">
        <v>316</v>
      </c>
      <c r="G19" s="52">
        <v>18</v>
      </c>
      <c r="H19" s="52">
        <v>11</v>
      </c>
      <c r="I19" s="52">
        <v>1968</v>
      </c>
      <c r="J19" s="90">
        <f t="shared" si="2"/>
        <v>25160</v>
      </c>
      <c r="K19" s="53" t="s">
        <v>60</v>
      </c>
      <c r="L19" s="49" t="s">
        <v>79</v>
      </c>
      <c r="M19" s="49">
        <v>19</v>
      </c>
      <c r="N19" s="49">
        <v>19</v>
      </c>
      <c r="O19" s="47">
        <f t="shared" si="3"/>
        <v>1</v>
      </c>
      <c r="P19" s="54" t="s">
        <v>440</v>
      </c>
    </row>
    <row r="20" spans="1:16" s="17" customFormat="1" ht="12.6" customHeight="1">
      <c r="A20" s="28" t="s">
        <v>151</v>
      </c>
      <c r="B20" s="48" t="s">
        <v>319</v>
      </c>
      <c r="C20" s="49"/>
      <c r="D20" s="55" t="s">
        <v>311</v>
      </c>
      <c r="E20" s="51" t="s">
        <v>315</v>
      </c>
      <c r="F20" s="51" t="s">
        <v>313</v>
      </c>
      <c r="G20" s="52">
        <v>17</v>
      </c>
      <c r="H20" s="52">
        <v>2</v>
      </c>
      <c r="I20" s="52">
        <v>1974</v>
      </c>
      <c r="J20" s="90">
        <f t="shared" si="2"/>
        <v>27077</v>
      </c>
      <c r="K20" s="53" t="s">
        <v>55</v>
      </c>
      <c r="L20" s="49" t="s">
        <v>79</v>
      </c>
      <c r="M20" s="49">
        <v>19</v>
      </c>
      <c r="N20" s="49">
        <v>19</v>
      </c>
      <c r="O20" s="47">
        <f t="shared" si="3"/>
        <v>1</v>
      </c>
      <c r="P20" s="54" t="s">
        <v>79</v>
      </c>
    </row>
    <row r="21" spans="1:16" s="17" customFormat="1" ht="12.6" customHeight="1">
      <c r="A21" s="27" t="s">
        <v>148</v>
      </c>
      <c r="B21" s="22" t="s">
        <v>202</v>
      </c>
      <c r="C21" s="59"/>
      <c r="D21" s="22" t="s">
        <v>115</v>
      </c>
      <c r="E21" s="56" t="s">
        <v>90</v>
      </c>
      <c r="F21" s="57" t="s">
        <v>144</v>
      </c>
      <c r="G21" s="60">
        <v>17</v>
      </c>
      <c r="H21" s="60">
        <v>11</v>
      </c>
      <c r="I21" s="60">
        <v>1981</v>
      </c>
      <c r="J21" s="90">
        <f t="shared" si="2"/>
        <v>29907</v>
      </c>
      <c r="K21" s="56" t="s">
        <v>19</v>
      </c>
      <c r="L21" s="56"/>
      <c r="M21" s="56">
        <v>19</v>
      </c>
      <c r="N21" s="56">
        <v>19</v>
      </c>
      <c r="O21" s="47">
        <f t="shared" si="3"/>
        <v>1</v>
      </c>
      <c r="P21" s="20" t="s">
        <v>182</v>
      </c>
    </row>
    <row r="22" spans="1:16" s="17" customFormat="1" ht="12.6" customHeight="1">
      <c r="A22" s="27" t="s">
        <v>148</v>
      </c>
      <c r="B22" s="19" t="s">
        <v>190</v>
      </c>
      <c r="C22" s="59"/>
      <c r="D22" s="19" t="s">
        <v>132</v>
      </c>
      <c r="E22" s="59" t="s">
        <v>96</v>
      </c>
      <c r="F22" s="57" t="s">
        <v>94</v>
      </c>
      <c r="G22" s="60">
        <v>15</v>
      </c>
      <c r="H22" s="60">
        <v>12</v>
      </c>
      <c r="I22" s="60">
        <v>1987</v>
      </c>
      <c r="J22" s="90">
        <f t="shared" si="2"/>
        <v>32126</v>
      </c>
      <c r="K22" s="59" t="s">
        <v>25</v>
      </c>
      <c r="L22" s="59" t="s">
        <v>49</v>
      </c>
      <c r="M22" s="59">
        <v>19</v>
      </c>
      <c r="N22" s="59">
        <v>19</v>
      </c>
      <c r="O22" s="47">
        <f t="shared" si="3"/>
        <v>1</v>
      </c>
      <c r="P22" s="20" t="s">
        <v>182</v>
      </c>
    </row>
    <row r="23" spans="1:16" s="17" customFormat="1" ht="12.6" customHeight="1">
      <c r="A23" s="77" t="s">
        <v>148</v>
      </c>
      <c r="B23" s="19" t="s">
        <v>263</v>
      </c>
      <c r="C23" s="59" t="s">
        <v>9</v>
      </c>
      <c r="D23" s="20" t="s">
        <v>130</v>
      </c>
      <c r="E23" s="57" t="s">
        <v>128</v>
      </c>
      <c r="F23" s="57" t="s">
        <v>93</v>
      </c>
      <c r="G23" s="60">
        <v>14</v>
      </c>
      <c r="H23" s="60">
        <v>11</v>
      </c>
      <c r="I23" s="60">
        <v>2017</v>
      </c>
      <c r="J23" s="90">
        <f t="shared" si="2"/>
        <v>43053</v>
      </c>
      <c r="K23" s="59" t="s">
        <v>485</v>
      </c>
      <c r="L23" s="56"/>
      <c r="M23" s="56">
        <v>19</v>
      </c>
      <c r="N23" s="56">
        <v>19</v>
      </c>
      <c r="O23" s="47">
        <f t="shared" si="3"/>
        <v>1</v>
      </c>
      <c r="P23" s="20"/>
    </row>
    <row r="24" spans="1:16" s="79" customFormat="1" ht="12.6" customHeight="1">
      <c r="A24" s="85" t="s">
        <v>148</v>
      </c>
      <c r="B24" s="80" t="s">
        <v>263</v>
      </c>
      <c r="C24" s="81" t="s">
        <v>9</v>
      </c>
      <c r="D24" s="82" t="s">
        <v>130</v>
      </c>
      <c r="E24" s="84" t="s">
        <v>128</v>
      </c>
      <c r="F24" s="84" t="s">
        <v>96</v>
      </c>
      <c r="G24" s="83">
        <v>21</v>
      </c>
      <c r="H24" s="83">
        <v>11</v>
      </c>
      <c r="I24" s="83">
        <v>2018</v>
      </c>
      <c r="J24" s="89">
        <f t="shared" si="2"/>
        <v>43425</v>
      </c>
      <c r="K24" s="81" t="s">
        <v>488</v>
      </c>
      <c r="L24" s="81"/>
      <c r="M24" s="56">
        <v>19</v>
      </c>
      <c r="N24" s="56">
        <v>19</v>
      </c>
      <c r="O24" s="86">
        <f t="shared" si="3"/>
        <v>1</v>
      </c>
      <c r="P24" s="82"/>
    </row>
    <row r="25" spans="1:16" s="79" customFormat="1" ht="12.6" customHeight="1">
      <c r="A25" s="87" t="s">
        <v>148</v>
      </c>
      <c r="B25" s="80" t="s">
        <v>476</v>
      </c>
      <c r="C25" s="81" t="s">
        <v>9</v>
      </c>
      <c r="D25" s="80" t="s">
        <v>142</v>
      </c>
      <c r="E25" s="81" t="s">
        <v>99</v>
      </c>
      <c r="F25" s="81" t="s">
        <v>107</v>
      </c>
      <c r="G25" s="81">
        <v>13</v>
      </c>
      <c r="H25" s="81">
        <v>12</v>
      </c>
      <c r="I25" s="81">
        <v>2019</v>
      </c>
      <c r="J25" s="89">
        <f t="shared" si="2"/>
        <v>43812</v>
      </c>
      <c r="K25" s="81" t="s">
        <v>496</v>
      </c>
      <c r="L25" s="81"/>
      <c r="M25" s="81">
        <v>19</v>
      </c>
      <c r="N25" s="81">
        <v>19</v>
      </c>
      <c r="O25" s="86">
        <f t="shared" si="3"/>
        <v>1</v>
      </c>
      <c r="P25" s="82"/>
    </row>
    <row r="26" spans="1:16" s="79" customFormat="1" ht="12.6" customHeight="1">
      <c r="A26" s="87" t="s">
        <v>148</v>
      </c>
      <c r="B26" s="80" t="s">
        <v>497</v>
      </c>
      <c r="C26" s="81" t="s">
        <v>9</v>
      </c>
      <c r="D26" s="3" t="s">
        <v>102</v>
      </c>
      <c r="E26" s="5" t="s">
        <v>89</v>
      </c>
      <c r="F26" s="5" t="s">
        <v>111</v>
      </c>
      <c r="G26" s="5">
        <v>6</v>
      </c>
      <c r="H26" s="5">
        <v>3</v>
      </c>
      <c r="I26" s="5">
        <v>2023</v>
      </c>
      <c r="J26" s="89">
        <f t="shared" si="2"/>
        <v>44991</v>
      </c>
      <c r="K26" s="5" t="s">
        <v>515</v>
      </c>
      <c r="L26" s="5"/>
      <c r="M26" s="5">
        <v>19</v>
      </c>
      <c r="N26" s="5">
        <v>19</v>
      </c>
      <c r="O26" s="86">
        <f t="shared" ref="O26" si="4">IF(N26="","",M26/N26)</f>
        <v>1</v>
      </c>
      <c r="P26" s="82"/>
    </row>
    <row r="27" spans="1:16" s="17" customFormat="1" ht="12.6" customHeight="1">
      <c r="A27" s="27" t="s">
        <v>148</v>
      </c>
      <c r="B27" s="22" t="s">
        <v>203</v>
      </c>
      <c r="C27" s="59"/>
      <c r="D27" s="20" t="s">
        <v>102</v>
      </c>
      <c r="E27" s="56" t="s">
        <v>204</v>
      </c>
      <c r="F27" s="57" t="s">
        <v>107</v>
      </c>
      <c r="G27" s="60">
        <v>10</v>
      </c>
      <c r="H27" s="60">
        <v>1</v>
      </c>
      <c r="I27" s="60">
        <v>1957</v>
      </c>
      <c r="J27" s="90">
        <f t="shared" si="2"/>
        <v>20830</v>
      </c>
      <c r="K27" s="56" t="s">
        <v>68</v>
      </c>
      <c r="L27" s="56"/>
      <c r="M27" s="56">
        <v>18</v>
      </c>
      <c r="N27" s="56">
        <v>18</v>
      </c>
      <c r="O27" s="47">
        <f t="shared" si="3"/>
        <v>1</v>
      </c>
      <c r="P27" s="20" t="s">
        <v>182</v>
      </c>
    </row>
    <row r="28" spans="1:16" s="17" customFormat="1" ht="12.6" customHeight="1">
      <c r="A28" s="27" t="s">
        <v>148</v>
      </c>
      <c r="B28" s="22" t="s">
        <v>203</v>
      </c>
      <c r="C28" s="59"/>
      <c r="D28" s="20" t="s">
        <v>102</v>
      </c>
      <c r="E28" s="56" t="s">
        <v>204</v>
      </c>
      <c r="F28" s="57" t="s">
        <v>108</v>
      </c>
      <c r="G28" s="60">
        <v>9</v>
      </c>
      <c r="H28" s="60">
        <v>3</v>
      </c>
      <c r="I28" s="60">
        <v>1957</v>
      </c>
      <c r="J28" s="90">
        <f t="shared" si="2"/>
        <v>20888</v>
      </c>
      <c r="K28" s="56" t="s">
        <v>68</v>
      </c>
      <c r="L28" s="56"/>
      <c r="M28" s="56">
        <v>18</v>
      </c>
      <c r="N28" s="56">
        <v>18</v>
      </c>
      <c r="O28" s="47">
        <f t="shared" si="3"/>
        <v>1</v>
      </c>
      <c r="P28" s="20" t="s">
        <v>182</v>
      </c>
    </row>
    <row r="29" spans="1:16" s="17" customFormat="1" ht="12.6" customHeight="1">
      <c r="A29" s="27" t="s">
        <v>148</v>
      </c>
      <c r="B29" s="22" t="s">
        <v>203</v>
      </c>
      <c r="C29" s="59"/>
      <c r="D29" s="20" t="s">
        <v>102</v>
      </c>
      <c r="E29" s="56" t="s">
        <v>204</v>
      </c>
      <c r="F29" s="57" t="s">
        <v>92</v>
      </c>
      <c r="G29" s="60">
        <v>29</v>
      </c>
      <c r="H29" s="60">
        <v>10</v>
      </c>
      <c r="I29" s="60">
        <v>1960</v>
      </c>
      <c r="J29" s="90">
        <f t="shared" si="2"/>
        <v>22218</v>
      </c>
      <c r="K29" s="56" t="s">
        <v>10</v>
      </c>
      <c r="L29" s="56"/>
      <c r="M29" s="56">
        <v>18</v>
      </c>
      <c r="N29" s="56">
        <v>18</v>
      </c>
      <c r="O29" s="47">
        <f t="shared" si="3"/>
        <v>1</v>
      </c>
      <c r="P29" s="20" t="s">
        <v>182</v>
      </c>
    </row>
    <row r="30" spans="1:16" s="17" customFormat="1" ht="12.6" customHeight="1">
      <c r="A30" s="27" t="s">
        <v>148</v>
      </c>
      <c r="B30" s="22" t="s">
        <v>205</v>
      </c>
      <c r="C30" s="59"/>
      <c r="D30" s="20" t="s">
        <v>126</v>
      </c>
      <c r="E30" s="56" t="s">
        <v>206</v>
      </c>
      <c r="F30" s="57" t="s">
        <v>170</v>
      </c>
      <c r="G30" s="60">
        <v>30</v>
      </c>
      <c r="H30" s="60">
        <v>1</v>
      </c>
      <c r="I30" s="60">
        <v>1962</v>
      </c>
      <c r="J30" s="90">
        <f t="shared" si="2"/>
        <v>22676</v>
      </c>
      <c r="K30" s="56" t="s">
        <v>11</v>
      </c>
      <c r="L30" s="56"/>
      <c r="M30" s="56">
        <v>18</v>
      </c>
      <c r="N30" s="56">
        <v>18</v>
      </c>
      <c r="O30" s="47">
        <f t="shared" si="3"/>
        <v>1</v>
      </c>
      <c r="P30" s="20"/>
    </row>
    <row r="31" spans="1:16" s="17" customFormat="1" ht="12.6" customHeight="1">
      <c r="A31" s="27" t="s">
        <v>148</v>
      </c>
      <c r="B31" s="22" t="s">
        <v>174</v>
      </c>
      <c r="C31" s="59"/>
      <c r="D31" s="22" t="s">
        <v>91</v>
      </c>
      <c r="E31" s="56" t="s">
        <v>92</v>
      </c>
      <c r="F31" s="57" t="s">
        <v>96</v>
      </c>
      <c r="G31" s="60">
        <v>10</v>
      </c>
      <c r="H31" s="60">
        <v>11</v>
      </c>
      <c r="I31" s="60">
        <v>1965</v>
      </c>
      <c r="J31" s="90">
        <f t="shared" si="2"/>
        <v>24056</v>
      </c>
      <c r="K31" s="56" t="s">
        <v>15</v>
      </c>
      <c r="L31" s="56"/>
      <c r="M31" s="56">
        <v>18</v>
      </c>
      <c r="N31" s="56">
        <v>18</v>
      </c>
      <c r="O31" s="47">
        <f t="shared" si="3"/>
        <v>1</v>
      </c>
      <c r="P31" s="20"/>
    </row>
    <row r="32" spans="1:16" s="17" customFormat="1" ht="12.6" customHeight="1">
      <c r="A32" s="28" t="s">
        <v>151</v>
      </c>
      <c r="B32" s="48" t="s">
        <v>320</v>
      </c>
      <c r="C32" s="49"/>
      <c r="D32" s="55" t="s">
        <v>150</v>
      </c>
      <c r="E32" s="51" t="s">
        <v>321</v>
      </c>
      <c r="F32" s="51" t="s">
        <v>111</v>
      </c>
      <c r="G32" s="52">
        <v>5</v>
      </c>
      <c r="H32" s="52">
        <v>1</v>
      </c>
      <c r="I32" s="52">
        <v>1968</v>
      </c>
      <c r="J32" s="90">
        <f t="shared" si="2"/>
        <v>24842</v>
      </c>
      <c r="K32" s="53" t="s">
        <v>17</v>
      </c>
      <c r="L32" s="49" t="s">
        <v>79</v>
      </c>
      <c r="M32" s="49">
        <v>18</v>
      </c>
      <c r="N32" s="49">
        <v>18</v>
      </c>
      <c r="O32" s="47">
        <f t="shared" si="3"/>
        <v>1</v>
      </c>
      <c r="P32" s="54" t="s">
        <v>440</v>
      </c>
    </row>
    <row r="33" spans="1:16" s="17" customFormat="1" ht="12.6" customHeight="1">
      <c r="A33" s="27" t="s">
        <v>148</v>
      </c>
      <c r="B33" s="22" t="s">
        <v>174</v>
      </c>
      <c r="C33" s="59"/>
      <c r="D33" s="22" t="s">
        <v>91</v>
      </c>
      <c r="E33" s="56" t="s">
        <v>92</v>
      </c>
      <c r="F33" s="57" t="s">
        <v>90</v>
      </c>
      <c r="G33" s="60">
        <v>9</v>
      </c>
      <c r="H33" s="60">
        <v>11</v>
      </c>
      <c r="I33" s="60">
        <v>1969</v>
      </c>
      <c r="J33" s="90">
        <f t="shared" si="2"/>
        <v>25516</v>
      </c>
      <c r="K33" s="56" t="s">
        <v>61</v>
      </c>
      <c r="L33" s="56"/>
      <c r="M33" s="56">
        <v>18</v>
      </c>
      <c r="N33" s="56">
        <v>18</v>
      </c>
      <c r="O33" s="47">
        <f t="shared" si="3"/>
        <v>1</v>
      </c>
      <c r="P33" s="20"/>
    </row>
    <row r="34" spans="1:16" s="17" customFormat="1" ht="12.6" customHeight="1">
      <c r="A34" s="27" t="s">
        <v>148</v>
      </c>
      <c r="B34" s="22" t="s">
        <v>207</v>
      </c>
      <c r="C34" s="59"/>
      <c r="D34" s="22" t="s">
        <v>129</v>
      </c>
      <c r="E34" s="56" t="s">
        <v>117</v>
      </c>
      <c r="F34" s="57" t="s">
        <v>143</v>
      </c>
      <c r="G34" s="60">
        <v>28</v>
      </c>
      <c r="H34" s="60">
        <v>11</v>
      </c>
      <c r="I34" s="60">
        <v>1973</v>
      </c>
      <c r="J34" s="90">
        <f t="shared" si="2"/>
        <v>26996</v>
      </c>
      <c r="K34" s="56" t="s">
        <v>55</v>
      </c>
      <c r="L34" s="56"/>
      <c r="M34" s="56">
        <v>18</v>
      </c>
      <c r="N34" s="56">
        <v>18</v>
      </c>
      <c r="O34" s="47">
        <f t="shared" si="3"/>
        <v>1</v>
      </c>
      <c r="P34" s="20"/>
    </row>
    <row r="35" spans="1:16" s="17" customFormat="1" ht="12.6" customHeight="1">
      <c r="A35" s="27" t="s">
        <v>148</v>
      </c>
      <c r="B35" s="22" t="s">
        <v>208</v>
      </c>
      <c r="C35" s="59"/>
      <c r="D35" s="22" t="s">
        <v>88</v>
      </c>
      <c r="E35" s="56" t="s">
        <v>109</v>
      </c>
      <c r="F35" s="57" t="s">
        <v>106</v>
      </c>
      <c r="G35" s="60">
        <v>26</v>
      </c>
      <c r="H35" s="60">
        <v>12</v>
      </c>
      <c r="I35" s="60">
        <v>1974</v>
      </c>
      <c r="J35" s="90">
        <f t="shared" si="2"/>
        <v>27389</v>
      </c>
      <c r="K35" s="56" t="s">
        <v>56</v>
      </c>
      <c r="L35" s="56"/>
      <c r="M35" s="56">
        <v>18</v>
      </c>
      <c r="N35" s="56">
        <v>18</v>
      </c>
      <c r="O35" s="47">
        <f t="shared" si="3"/>
        <v>1</v>
      </c>
      <c r="P35" s="20"/>
    </row>
    <row r="36" spans="1:16" s="17" customFormat="1" ht="12.6" customHeight="1">
      <c r="A36" s="28" t="s">
        <v>151</v>
      </c>
      <c r="B36" s="48" t="s">
        <v>314</v>
      </c>
      <c r="C36" s="49"/>
      <c r="D36" s="50" t="s">
        <v>134</v>
      </c>
      <c r="E36" s="51" t="s">
        <v>104</v>
      </c>
      <c r="F36" s="51" t="s">
        <v>313</v>
      </c>
      <c r="G36" s="52">
        <v>24</v>
      </c>
      <c r="H36" s="52">
        <v>1</v>
      </c>
      <c r="I36" s="52">
        <v>1975</v>
      </c>
      <c r="J36" s="90">
        <f t="shared" si="2"/>
        <v>27418</v>
      </c>
      <c r="K36" s="53" t="s">
        <v>56</v>
      </c>
      <c r="L36" s="49" t="s">
        <v>79</v>
      </c>
      <c r="M36" s="49">
        <v>18</v>
      </c>
      <c r="N36" s="49">
        <v>18</v>
      </c>
      <c r="O36" s="47">
        <f t="shared" si="3"/>
        <v>1</v>
      </c>
      <c r="P36" s="54" t="s">
        <v>79</v>
      </c>
    </row>
    <row r="37" spans="1:16" s="17" customFormat="1" ht="12.6" customHeight="1">
      <c r="A37" s="27" t="s">
        <v>148</v>
      </c>
      <c r="B37" s="22" t="s">
        <v>208</v>
      </c>
      <c r="C37" s="59"/>
      <c r="D37" s="22" t="s">
        <v>88</v>
      </c>
      <c r="E37" s="56" t="s">
        <v>109</v>
      </c>
      <c r="F37" s="57" t="s">
        <v>113</v>
      </c>
      <c r="G37" s="60">
        <v>6</v>
      </c>
      <c r="H37" s="60">
        <v>2</v>
      </c>
      <c r="I37" s="60">
        <v>1975</v>
      </c>
      <c r="J37" s="90">
        <f t="shared" si="2"/>
        <v>27431</v>
      </c>
      <c r="K37" s="56" t="s">
        <v>56</v>
      </c>
      <c r="L37" s="56"/>
      <c r="M37" s="56">
        <v>18</v>
      </c>
      <c r="N37" s="56">
        <v>18</v>
      </c>
      <c r="O37" s="47">
        <f t="shared" si="3"/>
        <v>1</v>
      </c>
      <c r="P37" s="20"/>
    </row>
    <row r="38" spans="1:16" s="17" customFormat="1" ht="12.6" customHeight="1">
      <c r="A38" s="27" t="s">
        <v>148</v>
      </c>
      <c r="B38" s="22" t="s">
        <v>209</v>
      </c>
      <c r="C38" s="59"/>
      <c r="D38" s="20" t="s">
        <v>142</v>
      </c>
      <c r="E38" s="56" t="s">
        <v>143</v>
      </c>
      <c r="F38" s="57" t="s">
        <v>106</v>
      </c>
      <c r="G38" s="60">
        <v>29</v>
      </c>
      <c r="H38" s="60">
        <v>11</v>
      </c>
      <c r="I38" s="60">
        <v>1975</v>
      </c>
      <c r="J38" s="90">
        <f t="shared" si="2"/>
        <v>27727</v>
      </c>
      <c r="K38" s="56" t="s">
        <v>57</v>
      </c>
      <c r="L38" s="56"/>
      <c r="M38" s="56">
        <v>18</v>
      </c>
      <c r="N38" s="56">
        <v>18</v>
      </c>
      <c r="O38" s="47">
        <f t="shared" si="3"/>
        <v>1</v>
      </c>
      <c r="P38" s="20"/>
    </row>
    <row r="39" spans="1:16" s="17" customFormat="1" ht="12.6" customHeight="1">
      <c r="A39" s="27" t="s">
        <v>148</v>
      </c>
      <c r="B39" s="19" t="s">
        <v>196</v>
      </c>
      <c r="C39" s="59"/>
      <c r="D39" s="19" t="s">
        <v>129</v>
      </c>
      <c r="E39" s="59" t="s">
        <v>117</v>
      </c>
      <c r="F39" s="57" t="s">
        <v>98</v>
      </c>
      <c r="G39" s="60">
        <v>13</v>
      </c>
      <c r="H39" s="60">
        <v>1</v>
      </c>
      <c r="I39" s="60">
        <v>1988</v>
      </c>
      <c r="J39" s="90">
        <f t="shared" si="2"/>
        <v>32155</v>
      </c>
      <c r="K39" s="59" t="s">
        <v>25</v>
      </c>
      <c r="L39" s="59"/>
      <c r="M39" s="59">
        <v>18</v>
      </c>
      <c r="N39" s="59">
        <v>18</v>
      </c>
      <c r="O39" s="47">
        <f t="shared" si="3"/>
        <v>1</v>
      </c>
      <c r="P39" s="20"/>
    </row>
    <row r="40" spans="1:16" s="17" customFormat="1" ht="12.6" customHeight="1">
      <c r="A40" s="27" t="s">
        <v>148</v>
      </c>
      <c r="B40" s="19" t="s">
        <v>210</v>
      </c>
      <c r="C40" s="59"/>
      <c r="D40" s="80" t="s">
        <v>501</v>
      </c>
      <c r="E40" s="59" t="s">
        <v>95</v>
      </c>
      <c r="F40" s="57" t="s">
        <v>128</v>
      </c>
      <c r="G40" s="60">
        <v>15</v>
      </c>
      <c r="H40" s="60">
        <v>4</v>
      </c>
      <c r="I40" s="60">
        <v>1988</v>
      </c>
      <c r="J40" s="90">
        <f t="shared" si="2"/>
        <v>32248</v>
      </c>
      <c r="K40" s="59" t="s">
        <v>25</v>
      </c>
      <c r="L40" s="59"/>
      <c r="M40" s="59">
        <v>18</v>
      </c>
      <c r="N40" s="59">
        <v>18</v>
      </c>
      <c r="O40" s="47">
        <f t="shared" si="3"/>
        <v>1</v>
      </c>
      <c r="P40" s="20"/>
    </row>
    <row r="41" spans="1:16" s="17" customFormat="1" ht="12.6" customHeight="1">
      <c r="A41" s="27" t="s">
        <v>148</v>
      </c>
      <c r="B41" s="19" t="s">
        <v>211</v>
      </c>
      <c r="C41" s="59"/>
      <c r="D41" s="19" t="s">
        <v>135</v>
      </c>
      <c r="E41" s="59" t="s">
        <v>101</v>
      </c>
      <c r="F41" s="57" t="s">
        <v>116</v>
      </c>
      <c r="G41" s="60">
        <v>9</v>
      </c>
      <c r="H41" s="60">
        <v>4</v>
      </c>
      <c r="I41" s="60">
        <v>1989</v>
      </c>
      <c r="J41" s="90">
        <f t="shared" si="2"/>
        <v>32607</v>
      </c>
      <c r="K41" s="59" t="s">
        <v>26</v>
      </c>
      <c r="L41" s="59"/>
      <c r="M41" s="59">
        <v>18</v>
      </c>
      <c r="N41" s="59">
        <v>18</v>
      </c>
      <c r="O41" s="47">
        <f t="shared" si="3"/>
        <v>1</v>
      </c>
      <c r="P41" s="20"/>
    </row>
    <row r="42" spans="1:16" s="17" customFormat="1" ht="12.6" customHeight="1">
      <c r="A42" s="27" t="s">
        <v>148</v>
      </c>
      <c r="B42" s="19" t="s">
        <v>189</v>
      </c>
      <c r="C42" s="59"/>
      <c r="D42" s="19" t="s">
        <v>91</v>
      </c>
      <c r="E42" s="59" t="s">
        <v>92</v>
      </c>
      <c r="F42" s="57" t="s">
        <v>118</v>
      </c>
      <c r="G42" s="60">
        <v>11</v>
      </c>
      <c r="H42" s="60">
        <v>4</v>
      </c>
      <c r="I42" s="60">
        <v>1991</v>
      </c>
      <c r="J42" s="90">
        <f t="shared" si="2"/>
        <v>33339</v>
      </c>
      <c r="K42" s="59" t="s">
        <v>28</v>
      </c>
      <c r="L42" s="59"/>
      <c r="M42" s="59">
        <v>18</v>
      </c>
      <c r="N42" s="59">
        <v>18</v>
      </c>
      <c r="O42" s="47">
        <f t="shared" si="3"/>
        <v>1</v>
      </c>
      <c r="P42" s="20"/>
    </row>
    <row r="43" spans="1:16" s="17" customFormat="1" ht="12.6" customHeight="1">
      <c r="A43" s="27" t="s">
        <v>148</v>
      </c>
      <c r="B43" s="19" t="s">
        <v>212</v>
      </c>
      <c r="C43" s="59"/>
      <c r="D43" s="19" t="s">
        <v>115</v>
      </c>
      <c r="E43" s="59" t="s">
        <v>90</v>
      </c>
      <c r="F43" s="57" t="s">
        <v>119</v>
      </c>
      <c r="G43" s="60">
        <v>16</v>
      </c>
      <c r="H43" s="60">
        <v>3</v>
      </c>
      <c r="I43" s="57">
        <v>2003</v>
      </c>
      <c r="J43" s="90">
        <f t="shared" si="2"/>
        <v>37696</v>
      </c>
      <c r="K43" s="59" t="s">
        <v>40</v>
      </c>
      <c r="L43" s="59"/>
      <c r="M43" s="59">
        <v>18</v>
      </c>
      <c r="N43" s="59">
        <v>18</v>
      </c>
      <c r="O43" s="47">
        <f t="shared" si="3"/>
        <v>1</v>
      </c>
      <c r="P43" s="20"/>
    </row>
    <row r="44" spans="1:16" s="17" customFormat="1" ht="12.6" customHeight="1">
      <c r="A44" s="27" t="s">
        <v>148</v>
      </c>
      <c r="B44" s="19" t="s">
        <v>213</v>
      </c>
      <c r="C44" s="59"/>
      <c r="D44" s="19" t="s">
        <v>145</v>
      </c>
      <c r="E44" s="59" t="s">
        <v>93</v>
      </c>
      <c r="F44" s="57" t="s">
        <v>96</v>
      </c>
      <c r="G44" s="60">
        <v>14</v>
      </c>
      <c r="H44" s="60">
        <v>4</v>
      </c>
      <c r="I44" s="57">
        <v>2006</v>
      </c>
      <c r="J44" s="90">
        <f t="shared" si="2"/>
        <v>38821</v>
      </c>
      <c r="K44" s="59" t="s">
        <v>43</v>
      </c>
      <c r="L44" s="59"/>
      <c r="M44" s="59">
        <v>18</v>
      </c>
      <c r="N44" s="59">
        <v>18</v>
      </c>
      <c r="O44" s="47">
        <f t="shared" si="3"/>
        <v>1</v>
      </c>
      <c r="P44" s="20"/>
    </row>
    <row r="45" spans="1:16" s="17" customFormat="1" ht="12.6" customHeight="1">
      <c r="A45" s="27" t="s">
        <v>148</v>
      </c>
      <c r="B45" s="19" t="s">
        <v>214</v>
      </c>
      <c r="C45" s="59"/>
      <c r="D45" s="19" t="s">
        <v>97</v>
      </c>
      <c r="E45" s="59" t="s">
        <v>98</v>
      </c>
      <c r="F45" s="57" t="s">
        <v>105</v>
      </c>
      <c r="G45" s="60">
        <v>29</v>
      </c>
      <c r="H45" s="60">
        <v>1</v>
      </c>
      <c r="I45" s="57">
        <v>2009</v>
      </c>
      <c r="J45" s="90">
        <f t="shared" si="2"/>
        <v>39842</v>
      </c>
      <c r="K45" s="59" t="s">
        <v>46</v>
      </c>
      <c r="L45" s="59"/>
      <c r="M45" s="59">
        <v>18</v>
      </c>
      <c r="N45" s="59">
        <v>18</v>
      </c>
      <c r="O45" s="47">
        <f t="shared" si="3"/>
        <v>1</v>
      </c>
      <c r="P45" s="20"/>
    </row>
    <row r="46" spans="1:16" s="17" customFormat="1" ht="12.6" customHeight="1">
      <c r="A46" s="27" t="s">
        <v>148</v>
      </c>
      <c r="B46" s="19" t="s">
        <v>198</v>
      </c>
      <c r="C46" s="59" t="s">
        <v>9</v>
      </c>
      <c r="D46" s="19" t="s">
        <v>127</v>
      </c>
      <c r="E46" s="59" t="s">
        <v>138</v>
      </c>
      <c r="F46" s="57" t="s">
        <v>140</v>
      </c>
      <c r="G46" s="60">
        <v>10</v>
      </c>
      <c r="H46" s="60">
        <v>11</v>
      </c>
      <c r="I46" s="57">
        <v>2009</v>
      </c>
      <c r="J46" s="90">
        <f t="shared" si="2"/>
        <v>40127</v>
      </c>
      <c r="K46" s="59" t="s">
        <v>47</v>
      </c>
      <c r="L46" s="59"/>
      <c r="M46" s="59">
        <v>18</v>
      </c>
      <c r="N46" s="59">
        <v>18</v>
      </c>
      <c r="O46" s="47">
        <f t="shared" si="3"/>
        <v>1</v>
      </c>
      <c r="P46" s="20"/>
    </row>
    <row r="47" spans="1:16" s="17" customFormat="1" ht="12.6" customHeight="1">
      <c r="A47" s="27" t="s">
        <v>148</v>
      </c>
      <c r="B47" s="22" t="s">
        <v>215</v>
      </c>
      <c r="C47" s="59"/>
      <c r="D47" s="19" t="s">
        <v>130</v>
      </c>
      <c r="E47" s="56" t="s">
        <v>128</v>
      </c>
      <c r="F47" s="64" t="s">
        <v>118</v>
      </c>
      <c r="G47" s="64">
        <v>20</v>
      </c>
      <c r="H47" s="59">
        <v>3</v>
      </c>
      <c r="I47" s="64">
        <v>2011</v>
      </c>
      <c r="J47" s="90">
        <f t="shared" si="2"/>
        <v>40622</v>
      </c>
      <c r="K47" s="62" t="s">
        <v>48</v>
      </c>
      <c r="L47" s="65"/>
      <c r="M47" s="59">
        <v>18</v>
      </c>
      <c r="N47" s="59">
        <v>18</v>
      </c>
      <c r="O47" s="47">
        <f t="shared" si="3"/>
        <v>1</v>
      </c>
      <c r="P47" s="20"/>
    </row>
    <row r="48" spans="1:16" s="17" customFormat="1" ht="12.6" customHeight="1">
      <c r="A48" s="27" t="s">
        <v>148</v>
      </c>
      <c r="B48" s="19" t="s">
        <v>200</v>
      </c>
      <c r="C48" s="59"/>
      <c r="D48" s="19" t="s">
        <v>91</v>
      </c>
      <c r="E48" s="59" t="s">
        <v>92</v>
      </c>
      <c r="F48" s="64" t="s">
        <v>106</v>
      </c>
      <c r="G48" s="64">
        <v>10</v>
      </c>
      <c r="H48" s="59">
        <v>4</v>
      </c>
      <c r="I48" s="64">
        <v>2013</v>
      </c>
      <c r="J48" s="90">
        <f t="shared" si="2"/>
        <v>41374</v>
      </c>
      <c r="K48" s="62" t="s">
        <v>76</v>
      </c>
      <c r="L48" s="65"/>
      <c r="M48" s="59">
        <v>18</v>
      </c>
      <c r="N48" s="59">
        <v>18</v>
      </c>
      <c r="O48" s="47">
        <f t="shared" si="3"/>
        <v>1</v>
      </c>
      <c r="P48" s="20"/>
    </row>
    <row r="49" spans="1:19" s="17" customFormat="1" ht="12.6" customHeight="1">
      <c r="A49" s="77" t="s">
        <v>148</v>
      </c>
      <c r="B49" s="19" t="s">
        <v>467</v>
      </c>
      <c r="C49" s="59"/>
      <c r="D49" s="80" t="s">
        <v>501</v>
      </c>
      <c r="E49" s="57" t="s">
        <v>95</v>
      </c>
      <c r="F49" s="57" t="s">
        <v>94</v>
      </c>
      <c r="G49" s="60">
        <v>5</v>
      </c>
      <c r="H49" s="60">
        <v>2</v>
      </c>
      <c r="I49" s="60">
        <v>2016</v>
      </c>
      <c r="J49" s="90">
        <f t="shared" si="2"/>
        <v>42405</v>
      </c>
      <c r="K49" s="59" t="s">
        <v>441</v>
      </c>
      <c r="L49" s="59"/>
      <c r="M49" s="59">
        <v>18</v>
      </c>
      <c r="N49" s="59">
        <v>18</v>
      </c>
      <c r="O49" s="47">
        <f t="shared" si="3"/>
        <v>1</v>
      </c>
      <c r="P49" s="20"/>
    </row>
    <row r="50" spans="1:19" s="17" customFormat="1" ht="12.6" customHeight="1">
      <c r="A50" s="77" t="s">
        <v>148</v>
      </c>
      <c r="B50" s="19" t="s">
        <v>263</v>
      </c>
      <c r="C50" s="59" t="s">
        <v>9</v>
      </c>
      <c r="D50" s="20" t="s">
        <v>130</v>
      </c>
      <c r="E50" s="57" t="s">
        <v>128</v>
      </c>
      <c r="F50" s="57" t="s">
        <v>108</v>
      </c>
      <c r="G50" s="60">
        <v>5</v>
      </c>
      <c r="H50" s="60">
        <v>12</v>
      </c>
      <c r="I50" s="60">
        <v>2016</v>
      </c>
      <c r="J50" s="90">
        <f t="shared" si="2"/>
        <v>42709</v>
      </c>
      <c r="K50" s="59" t="s">
        <v>477</v>
      </c>
      <c r="L50" s="59"/>
      <c r="M50" s="59">
        <v>18</v>
      </c>
      <c r="N50" s="59">
        <v>18</v>
      </c>
      <c r="O50" s="47">
        <f t="shared" si="3"/>
        <v>1</v>
      </c>
      <c r="P50" s="20"/>
    </row>
    <row r="51" spans="1:19" s="17" customFormat="1" ht="12.6" customHeight="1">
      <c r="A51" s="85" t="s">
        <v>148</v>
      </c>
      <c r="B51" s="80" t="s">
        <v>263</v>
      </c>
      <c r="C51" s="81" t="s">
        <v>9</v>
      </c>
      <c r="D51" s="82" t="s">
        <v>130</v>
      </c>
      <c r="E51" s="84" t="s">
        <v>128</v>
      </c>
      <c r="F51" s="84" t="s">
        <v>105</v>
      </c>
      <c r="G51" s="83">
        <v>16</v>
      </c>
      <c r="H51" s="83">
        <v>11</v>
      </c>
      <c r="I51" s="83">
        <v>2017</v>
      </c>
      <c r="J51" s="90">
        <f t="shared" si="2"/>
        <v>43055</v>
      </c>
      <c r="K51" s="81" t="s">
        <v>485</v>
      </c>
      <c r="L51" s="81"/>
      <c r="M51" s="81">
        <v>18</v>
      </c>
      <c r="N51" s="81">
        <v>18</v>
      </c>
      <c r="O51" s="86">
        <f t="shared" si="3"/>
        <v>1</v>
      </c>
      <c r="P51" s="82"/>
      <c r="Q51" s="79"/>
      <c r="R51" s="79"/>
      <c r="S51" s="79"/>
    </row>
    <row r="52" spans="1:19" s="79" customFormat="1" ht="12.6" customHeight="1">
      <c r="A52" s="87" t="s">
        <v>148</v>
      </c>
      <c r="B52" s="80" t="s">
        <v>263</v>
      </c>
      <c r="C52" s="81" t="s">
        <v>9</v>
      </c>
      <c r="D52" s="80" t="s">
        <v>130</v>
      </c>
      <c r="E52" s="81" t="s">
        <v>128</v>
      </c>
      <c r="F52" s="5" t="s">
        <v>120</v>
      </c>
      <c r="G52" s="5">
        <v>28</v>
      </c>
      <c r="H52" s="5">
        <v>2</v>
      </c>
      <c r="I52" s="5">
        <v>2019</v>
      </c>
      <c r="J52" s="89">
        <f t="shared" si="2"/>
        <v>43524</v>
      </c>
      <c r="K52" s="5" t="s">
        <v>488</v>
      </c>
      <c r="L52" s="81"/>
      <c r="M52" s="81">
        <v>18</v>
      </c>
      <c r="N52" s="81">
        <v>18</v>
      </c>
      <c r="O52" s="86">
        <f t="shared" si="3"/>
        <v>1</v>
      </c>
      <c r="P52" s="82"/>
    </row>
    <row r="53" spans="1:19" s="79" customFormat="1" ht="12.6" customHeight="1">
      <c r="A53" s="87" t="s">
        <v>148</v>
      </c>
      <c r="B53" s="80" t="s">
        <v>478</v>
      </c>
      <c r="C53" s="81" t="s">
        <v>9</v>
      </c>
      <c r="D53" s="80" t="s">
        <v>136</v>
      </c>
      <c r="E53" s="81" t="s">
        <v>106</v>
      </c>
      <c r="F53" s="81" t="s">
        <v>114</v>
      </c>
      <c r="G53" s="81">
        <v>11</v>
      </c>
      <c r="H53" s="81">
        <v>8</v>
      </c>
      <c r="I53" s="81">
        <v>2020</v>
      </c>
      <c r="J53" s="89">
        <f t="shared" si="2"/>
        <v>44054</v>
      </c>
      <c r="K53" s="81" t="s">
        <v>496</v>
      </c>
      <c r="L53" s="81"/>
      <c r="M53" s="81">
        <v>18</v>
      </c>
      <c r="N53" s="81">
        <v>18</v>
      </c>
      <c r="O53" s="86">
        <f t="shared" si="3"/>
        <v>1</v>
      </c>
      <c r="P53" s="82" t="s">
        <v>503</v>
      </c>
    </row>
    <row r="54" spans="1:19" s="79" customFormat="1" ht="12.6" customHeight="1">
      <c r="A54" s="87" t="s">
        <v>148</v>
      </c>
      <c r="B54" s="80" t="s">
        <v>478</v>
      </c>
      <c r="C54" s="81" t="s">
        <v>9</v>
      </c>
      <c r="D54" s="80" t="s">
        <v>136</v>
      </c>
      <c r="E54" s="81" t="s">
        <v>106</v>
      </c>
      <c r="F54" s="81" t="s">
        <v>310</v>
      </c>
      <c r="G54" s="81">
        <v>16</v>
      </c>
      <c r="H54" s="81">
        <v>3</v>
      </c>
      <c r="I54" s="81">
        <v>2021</v>
      </c>
      <c r="J54" s="89">
        <f t="shared" si="2"/>
        <v>44271</v>
      </c>
      <c r="K54" s="81" t="s">
        <v>506</v>
      </c>
      <c r="L54" s="81"/>
      <c r="M54" s="81">
        <v>18</v>
      </c>
      <c r="N54" s="81">
        <v>18</v>
      </c>
      <c r="O54" s="86">
        <f t="shared" si="3"/>
        <v>1</v>
      </c>
      <c r="P54" s="82"/>
    </row>
    <row r="55" spans="1:19" s="79" customFormat="1" ht="12.6" customHeight="1">
      <c r="A55" s="87" t="s">
        <v>148</v>
      </c>
      <c r="B55" s="80" t="s">
        <v>523</v>
      </c>
      <c r="C55" s="81" t="s">
        <v>9</v>
      </c>
      <c r="D55" s="80" t="s">
        <v>501</v>
      </c>
      <c r="E55" s="81" t="s">
        <v>95</v>
      </c>
      <c r="F55" s="81" t="s">
        <v>109</v>
      </c>
      <c r="G55" s="81">
        <v>25</v>
      </c>
      <c r="H55" s="81">
        <v>12</v>
      </c>
      <c r="I55" s="81">
        <v>2023</v>
      </c>
      <c r="J55" s="89">
        <f t="shared" si="2"/>
        <v>45285</v>
      </c>
      <c r="K55" s="81" t="s">
        <v>520</v>
      </c>
      <c r="L55" s="81"/>
      <c r="M55" s="81">
        <v>18</v>
      </c>
      <c r="N55" s="81">
        <v>18</v>
      </c>
      <c r="O55" s="86">
        <f t="shared" ref="O55" si="5">IF(N55="","",M55/N55)</f>
        <v>1</v>
      </c>
      <c r="P55" s="82"/>
    </row>
    <row r="56" spans="1:19" s="17" customFormat="1" ht="12.6" customHeight="1">
      <c r="A56" s="27" t="s">
        <v>148</v>
      </c>
      <c r="B56" s="22" t="s">
        <v>216</v>
      </c>
      <c r="C56" s="59"/>
      <c r="D56" s="20" t="s">
        <v>88</v>
      </c>
      <c r="E56" s="56" t="s">
        <v>89</v>
      </c>
      <c r="F56" s="57" t="s">
        <v>204</v>
      </c>
      <c r="G56" s="60">
        <v>8</v>
      </c>
      <c r="H56" s="60">
        <v>2</v>
      </c>
      <c r="I56" s="60">
        <v>1952</v>
      </c>
      <c r="J56" s="90">
        <f t="shared" si="2"/>
        <v>19032</v>
      </c>
      <c r="K56" s="56" t="s">
        <v>63</v>
      </c>
      <c r="L56" s="56"/>
      <c r="M56" s="56">
        <v>17</v>
      </c>
      <c r="N56" s="56">
        <v>17</v>
      </c>
      <c r="O56" s="47">
        <f t="shared" si="3"/>
        <v>1</v>
      </c>
      <c r="P56" s="20" t="s">
        <v>182</v>
      </c>
    </row>
    <row r="57" spans="1:19" s="17" customFormat="1" ht="12.6" customHeight="1">
      <c r="A57" s="27" t="s">
        <v>148</v>
      </c>
      <c r="B57" s="22" t="s">
        <v>203</v>
      </c>
      <c r="C57" s="59"/>
      <c r="D57" s="22" t="s">
        <v>102</v>
      </c>
      <c r="E57" s="56" t="s">
        <v>204</v>
      </c>
      <c r="F57" s="57" t="s">
        <v>89</v>
      </c>
      <c r="G57" s="60">
        <v>23</v>
      </c>
      <c r="H57" s="60">
        <v>1</v>
      </c>
      <c r="I57" s="60">
        <v>1958</v>
      </c>
      <c r="J57" s="90">
        <f t="shared" si="2"/>
        <v>21208</v>
      </c>
      <c r="K57" s="56" t="s">
        <v>69</v>
      </c>
      <c r="L57" s="56"/>
      <c r="M57" s="56">
        <v>17</v>
      </c>
      <c r="N57" s="56">
        <v>17</v>
      </c>
      <c r="O57" s="47">
        <f t="shared" si="3"/>
        <v>1</v>
      </c>
      <c r="P57" s="20"/>
    </row>
    <row r="58" spans="1:19" s="17" customFormat="1" ht="12.6" customHeight="1">
      <c r="A58" s="27" t="s">
        <v>148</v>
      </c>
      <c r="B58" s="22" t="s">
        <v>203</v>
      </c>
      <c r="C58" s="59"/>
      <c r="D58" s="22" t="s">
        <v>102</v>
      </c>
      <c r="E58" s="56" t="s">
        <v>204</v>
      </c>
      <c r="F58" s="57" t="s">
        <v>206</v>
      </c>
      <c r="G58" s="60">
        <v>1</v>
      </c>
      <c r="H58" s="60">
        <v>12</v>
      </c>
      <c r="I58" s="60">
        <v>1960</v>
      </c>
      <c r="J58" s="90">
        <f t="shared" si="2"/>
        <v>22251</v>
      </c>
      <c r="K58" s="56" t="s">
        <v>10</v>
      </c>
      <c r="L58" s="56"/>
      <c r="M58" s="56">
        <v>17</v>
      </c>
      <c r="N58" s="56">
        <v>17</v>
      </c>
      <c r="O58" s="47">
        <f t="shared" si="3"/>
        <v>1</v>
      </c>
      <c r="P58" s="20"/>
    </row>
    <row r="59" spans="1:19" s="17" customFormat="1" ht="12.6" customHeight="1">
      <c r="A59" s="27" t="s">
        <v>148</v>
      </c>
      <c r="B59" s="22" t="s">
        <v>216</v>
      </c>
      <c r="C59" s="59"/>
      <c r="D59" s="20" t="s">
        <v>88</v>
      </c>
      <c r="E59" s="56" t="s">
        <v>89</v>
      </c>
      <c r="F59" s="57" t="s">
        <v>96</v>
      </c>
      <c r="G59" s="60">
        <v>14</v>
      </c>
      <c r="H59" s="60">
        <v>12</v>
      </c>
      <c r="I59" s="60">
        <v>1960</v>
      </c>
      <c r="J59" s="90">
        <f t="shared" si="2"/>
        <v>22264</v>
      </c>
      <c r="K59" s="56" t="s">
        <v>10</v>
      </c>
      <c r="L59" s="56"/>
      <c r="M59" s="56">
        <v>17</v>
      </c>
      <c r="N59" s="56">
        <v>17</v>
      </c>
      <c r="O59" s="47">
        <f t="shared" si="3"/>
        <v>1</v>
      </c>
      <c r="P59" s="20"/>
    </row>
    <row r="60" spans="1:19" s="17" customFormat="1" ht="12.6" customHeight="1">
      <c r="A60" s="27" t="s">
        <v>148</v>
      </c>
      <c r="B60" s="22" t="s">
        <v>203</v>
      </c>
      <c r="C60" s="59"/>
      <c r="D60" s="22" t="s">
        <v>102</v>
      </c>
      <c r="E60" s="56" t="s">
        <v>204</v>
      </c>
      <c r="F60" s="57" t="s">
        <v>170</v>
      </c>
      <c r="G60" s="60">
        <v>11</v>
      </c>
      <c r="H60" s="60">
        <v>1</v>
      </c>
      <c r="I60" s="60">
        <v>1961</v>
      </c>
      <c r="J60" s="90">
        <f t="shared" si="2"/>
        <v>22292</v>
      </c>
      <c r="K60" s="56" t="s">
        <v>10</v>
      </c>
      <c r="L60" s="56"/>
      <c r="M60" s="56">
        <v>17</v>
      </c>
      <c r="N60" s="56">
        <v>17</v>
      </c>
      <c r="O60" s="47">
        <f t="shared" si="3"/>
        <v>1</v>
      </c>
      <c r="P60" s="20"/>
    </row>
    <row r="61" spans="1:19" s="17" customFormat="1" ht="12.6" customHeight="1">
      <c r="A61" s="27" t="s">
        <v>148</v>
      </c>
      <c r="B61" s="22" t="s">
        <v>216</v>
      </c>
      <c r="C61" s="59"/>
      <c r="D61" s="20" t="s">
        <v>88</v>
      </c>
      <c r="E61" s="56" t="s">
        <v>89</v>
      </c>
      <c r="F61" s="57" t="s">
        <v>204</v>
      </c>
      <c r="G61" s="60">
        <v>28</v>
      </c>
      <c r="H61" s="60">
        <v>10</v>
      </c>
      <c r="I61" s="60">
        <v>1961</v>
      </c>
      <c r="J61" s="90">
        <f t="shared" si="2"/>
        <v>22582</v>
      </c>
      <c r="K61" s="56" t="s">
        <v>11</v>
      </c>
      <c r="L61" s="56"/>
      <c r="M61" s="56">
        <v>17</v>
      </c>
      <c r="N61" s="56">
        <v>17</v>
      </c>
      <c r="O61" s="47">
        <f t="shared" si="3"/>
        <v>1</v>
      </c>
      <c r="P61" s="20"/>
    </row>
    <row r="62" spans="1:19" s="17" customFormat="1" ht="12.6" customHeight="1">
      <c r="A62" s="27" t="s">
        <v>148</v>
      </c>
      <c r="B62" s="22" t="s">
        <v>217</v>
      </c>
      <c r="C62" s="59"/>
      <c r="D62" s="20" t="s">
        <v>129</v>
      </c>
      <c r="E62" s="56" t="s">
        <v>170</v>
      </c>
      <c r="F62" s="57" t="s">
        <v>206</v>
      </c>
      <c r="G62" s="60">
        <v>11</v>
      </c>
      <c r="H62" s="60">
        <v>2</v>
      </c>
      <c r="I62" s="60">
        <v>1962</v>
      </c>
      <c r="J62" s="90">
        <f t="shared" si="2"/>
        <v>22688</v>
      </c>
      <c r="K62" s="56" t="s">
        <v>11</v>
      </c>
      <c r="L62" s="56"/>
      <c r="M62" s="56">
        <v>17</v>
      </c>
      <c r="N62" s="56">
        <v>17</v>
      </c>
      <c r="O62" s="47">
        <f t="shared" si="3"/>
        <v>1</v>
      </c>
      <c r="P62" s="20"/>
    </row>
    <row r="63" spans="1:19" s="17" customFormat="1" ht="12.6" customHeight="1">
      <c r="A63" s="27" t="s">
        <v>148</v>
      </c>
      <c r="B63" s="22" t="s">
        <v>205</v>
      </c>
      <c r="C63" s="59"/>
      <c r="D63" s="20" t="s">
        <v>126</v>
      </c>
      <c r="E63" s="56" t="s">
        <v>206</v>
      </c>
      <c r="F63" s="57" t="s">
        <v>90</v>
      </c>
      <c r="G63" s="60">
        <v>3</v>
      </c>
      <c r="H63" s="60">
        <v>3</v>
      </c>
      <c r="I63" s="60">
        <v>1964</v>
      </c>
      <c r="J63" s="90">
        <f t="shared" si="2"/>
        <v>23439</v>
      </c>
      <c r="K63" s="56" t="s">
        <v>13</v>
      </c>
      <c r="L63" s="56"/>
      <c r="M63" s="56">
        <v>17</v>
      </c>
      <c r="N63" s="56">
        <v>17</v>
      </c>
      <c r="O63" s="47">
        <f t="shared" si="3"/>
        <v>1</v>
      </c>
      <c r="P63" s="20"/>
    </row>
    <row r="64" spans="1:19" s="17" customFormat="1" ht="12.6" customHeight="1">
      <c r="A64" s="27" t="s">
        <v>148</v>
      </c>
      <c r="B64" s="22" t="s">
        <v>218</v>
      </c>
      <c r="C64" s="59"/>
      <c r="D64" s="22" t="s">
        <v>115</v>
      </c>
      <c r="E64" s="56" t="s">
        <v>90</v>
      </c>
      <c r="F64" s="57" t="s">
        <v>169</v>
      </c>
      <c r="G64" s="60">
        <v>5</v>
      </c>
      <c r="H64" s="60">
        <v>1</v>
      </c>
      <c r="I64" s="60">
        <v>1966</v>
      </c>
      <c r="J64" s="90">
        <f t="shared" si="2"/>
        <v>24112</v>
      </c>
      <c r="K64" s="56" t="s">
        <v>15</v>
      </c>
      <c r="L64" s="56"/>
      <c r="M64" s="56">
        <v>17</v>
      </c>
      <c r="N64" s="56">
        <v>17</v>
      </c>
      <c r="O64" s="47">
        <f t="shared" si="3"/>
        <v>1</v>
      </c>
      <c r="P64" s="20"/>
    </row>
    <row r="65" spans="1:16" s="17" customFormat="1" ht="12.6" customHeight="1">
      <c r="A65" s="27" t="s">
        <v>148</v>
      </c>
      <c r="B65" s="22" t="s">
        <v>208</v>
      </c>
      <c r="C65" s="59"/>
      <c r="D65" s="20" t="s">
        <v>88</v>
      </c>
      <c r="E65" s="56" t="s">
        <v>169</v>
      </c>
      <c r="F65" s="57" t="s">
        <v>108</v>
      </c>
      <c r="G65" s="60">
        <v>7</v>
      </c>
      <c r="H65" s="60">
        <v>2</v>
      </c>
      <c r="I65" s="60">
        <v>1966</v>
      </c>
      <c r="J65" s="90">
        <f t="shared" si="2"/>
        <v>24145</v>
      </c>
      <c r="K65" s="56" t="s">
        <v>15</v>
      </c>
      <c r="L65" s="56"/>
      <c r="M65" s="56">
        <v>17</v>
      </c>
      <c r="N65" s="56">
        <v>17</v>
      </c>
      <c r="O65" s="47">
        <f t="shared" si="3"/>
        <v>1</v>
      </c>
      <c r="P65" s="20"/>
    </row>
    <row r="66" spans="1:16" s="17" customFormat="1" ht="12.6" customHeight="1">
      <c r="A66" s="27" t="s">
        <v>148</v>
      </c>
      <c r="B66" s="22" t="s">
        <v>205</v>
      </c>
      <c r="C66" s="59"/>
      <c r="D66" s="20" t="s">
        <v>126</v>
      </c>
      <c r="E66" s="56" t="s">
        <v>206</v>
      </c>
      <c r="F66" s="57" t="s">
        <v>108</v>
      </c>
      <c r="G66" s="60">
        <v>15</v>
      </c>
      <c r="H66" s="60">
        <v>3</v>
      </c>
      <c r="I66" s="60">
        <v>1967</v>
      </c>
      <c r="J66" s="90">
        <f t="shared" si="2"/>
        <v>24546</v>
      </c>
      <c r="K66" s="56" t="s">
        <v>16</v>
      </c>
      <c r="L66" s="56"/>
      <c r="M66" s="56">
        <v>17</v>
      </c>
      <c r="N66" s="56">
        <v>17</v>
      </c>
      <c r="O66" s="47">
        <f t="shared" si="3"/>
        <v>1</v>
      </c>
      <c r="P66" s="20"/>
    </row>
    <row r="67" spans="1:16" s="17" customFormat="1" ht="12.6" customHeight="1">
      <c r="A67" s="28" t="s">
        <v>151</v>
      </c>
      <c r="B67" s="48" t="s">
        <v>208</v>
      </c>
      <c r="C67" s="49"/>
      <c r="D67" s="55" t="s">
        <v>311</v>
      </c>
      <c r="E67" s="51" t="s">
        <v>312</v>
      </c>
      <c r="F67" s="51" t="s">
        <v>120</v>
      </c>
      <c r="G67" s="52">
        <v>27</v>
      </c>
      <c r="H67" s="52">
        <v>11</v>
      </c>
      <c r="I67" s="52">
        <v>1968</v>
      </c>
      <c r="J67" s="90">
        <f t="shared" si="2"/>
        <v>25169</v>
      </c>
      <c r="K67" s="53" t="s">
        <v>60</v>
      </c>
      <c r="L67" s="49" t="s">
        <v>79</v>
      </c>
      <c r="M67" s="49">
        <v>17</v>
      </c>
      <c r="N67" s="49">
        <v>17</v>
      </c>
      <c r="O67" s="47">
        <f t="shared" si="3"/>
        <v>1</v>
      </c>
      <c r="P67" s="54" t="s">
        <v>79</v>
      </c>
    </row>
    <row r="68" spans="1:16" s="17" customFormat="1" ht="12.6" customHeight="1">
      <c r="A68" s="28" t="s">
        <v>151</v>
      </c>
      <c r="B68" s="48" t="s">
        <v>277</v>
      </c>
      <c r="C68" s="49"/>
      <c r="D68" s="80" t="s">
        <v>501</v>
      </c>
      <c r="E68" s="51" t="s">
        <v>95</v>
      </c>
      <c r="F68" s="51" t="s">
        <v>113</v>
      </c>
      <c r="G68" s="52">
        <v>7</v>
      </c>
      <c r="H68" s="52">
        <v>3</v>
      </c>
      <c r="I68" s="52">
        <v>1970</v>
      </c>
      <c r="J68" s="90">
        <f t="shared" si="2"/>
        <v>25634</v>
      </c>
      <c r="K68" s="53" t="s">
        <v>61</v>
      </c>
      <c r="L68" s="49" t="s">
        <v>79</v>
      </c>
      <c r="M68" s="49">
        <v>17</v>
      </c>
      <c r="N68" s="49">
        <v>17</v>
      </c>
      <c r="O68" s="47">
        <f t="shared" si="3"/>
        <v>1</v>
      </c>
      <c r="P68" s="54" t="s">
        <v>79</v>
      </c>
    </row>
    <row r="69" spans="1:16" s="17" customFormat="1" ht="12.6" customHeight="1">
      <c r="A69" s="27" t="s">
        <v>148</v>
      </c>
      <c r="B69" s="22" t="s">
        <v>219</v>
      </c>
      <c r="C69" s="59"/>
      <c r="D69" s="22" t="s">
        <v>102</v>
      </c>
      <c r="E69" s="56" t="s">
        <v>89</v>
      </c>
      <c r="F69" s="57" t="s">
        <v>119</v>
      </c>
      <c r="G69" s="60">
        <v>30</v>
      </c>
      <c r="H69" s="60">
        <v>12</v>
      </c>
      <c r="I69" s="60">
        <v>1970</v>
      </c>
      <c r="J69" s="90">
        <f t="shared" si="2"/>
        <v>25932</v>
      </c>
      <c r="K69" s="56" t="s">
        <v>52</v>
      </c>
      <c r="L69" s="56"/>
      <c r="M69" s="56">
        <v>17</v>
      </c>
      <c r="N69" s="56">
        <v>17</v>
      </c>
      <c r="O69" s="47">
        <f t="shared" si="3"/>
        <v>1</v>
      </c>
      <c r="P69" s="20"/>
    </row>
    <row r="70" spans="1:16" s="17" customFormat="1" ht="12.6" customHeight="1">
      <c r="A70" s="27" t="s">
        <v>148</v>
      </c>
      <c r="B70" s="22" t="s">
        <v>220</v>
      </c>
      <c r="C70" s="59"/>
      <c r="D70" s="22" t="s">
        <v>123</v>
      </c>
      <c r="E70" s="56" t="s">
        <v>105</v>
      </c>
      <c r="F70" s="57" t="s">
        <v>117</v>
      </c>
      <c r="G70" s="60">
        <v>10</v>
      </c>
      <c r="H70" s="60">
        <v>1</v>
      </c>
      <c r="I70" s="57">
        <v>1971</v>
      </c>
      <c r="J70" s="90">
        <f t="shared" si="2"/>
        <v>25943</v>
      </c>
      <c r="K70" s="56" t="s">
        <v>52</v>
      </c>
      <c r="L70" s="56"/>
      <c r="M70" s="56">
        <v>17</v>
      </c>
      <c r="N70" s="56">
        <v>17</v>
      </c>
      <c r="O70" s="47">
        <f t="shared" si="3"/>
        <v>1</v>
      </c>
      <c r="P70" s="20"/>
    </row>
    <row r="71" spans="1:16" s="17" customFormat="1" ht="12.6" customHeight="1">
      <c r="A71" s="28" t="s">
        <v>151</v>
      </c>
      <c r="B71" s="48" t="s">
        <v>322</v>
      </c>
      <c r="C71" s="49"/>
      <c r="D71" s="55" t="s">
        <v>311</v>
      </c>
      <c r="E71" s="51" t="s">
        <v>315</v>
      </c>
      <c r="F71" s="51" t="s">
        <v>104</v>
      </c>
      <c r="G71" s="52">
        <v>4</v>
      </c>
      <c r="H71" s="52">
        <v>12</v>
      </c>
      <c r="I71" s="52">
        <v>1971</v>
      </c>
      <c r="J71" s="90">
        <f t="shared" si="2"/>
        <v>26271</v>
      </c>
      <c r="K71" s="53" t="s">
        <v>53</v>
      </c>
      <c r="L71" s="49" t="s">
        <v>79</v>
      </c>
      <c r="M71" s="49">
        <v>17</v>
      </c>
      <c r="N71" s="49">
        <v>17</v>
      </c>
      <c r="O71" s="47">
        <f t="shared" si="3"/>
        <v>1</v>
      </c>
      <c r="P71" s="54" t="s">
        <v>79</v>
      </c>
    </row>
    <row r="72" spans="1:16" s="17" customFormat="1" ht="12.6" customHeight="1">
      <c r="A72" s="27" t="s">
        <v>148</v>
      </c>
      <c r="B72" s="22" t="s">
        <v>221</v>
      </c>
      <c r="C72" s="59"/>
      <c r="D72" s="20" t="s">
        <v>126</v>
      </c>
      <c r="E72" s="56" t="s">
        <v>206</v>
      </c>
      <c r="F72" s="57" t="s">
        <v>90</v>
      </c>
      <c r="G72" s="60">
        <v>1</v>
      </c>
      <c r="H72" s="60">
        <v>1</v>
      </c>
      <c r="I72" s="60">
        <v>1972</v>
      </c>
      <c r="J72" s="90">
        <f t="shared" si="2"/>
        <v>26299</v>
      </c>
      <c r="K72" s="56" t="s">
        <v>53</v>
      </c>
      <c r="L72" s="56"/>
      <c r="M72" s="56">
        <v>17</v>
      </c>
      <c r="N72" s="56">
        <v>17</v>
      </c>
      <c r="O72" s="47">
        <f t="shared" si="3"/>
        <v>1</v>
      </c>
      <c r="P72" s="20"/>
    </row>
    <row r="73" spans="1:16" s="17" customFormat="1" ht="12.6" customHeight="1">
      <c r="A73" s="27" t="s">
        <v>148</v>
      </c>
      <c r="B73" s="22" t="s">
        <v>190</v>
      </c>
      <c r="C73" s="59"/>
      <c r="D73" s="22" t="s">
        <v>103</v>
      </c>
      <c r="E73" s="56" t="s">
        <v>118</v>
      </c>
      <c r="F73" s="57" t="s">
        <v>94</v>
      </c>
      <c r="G73" s="60">
        <v>5</v>
      </c>
      <c r="H73" s="60">
        <v>2</v>
      </c>
      <c r="I73" s="60">
        <v>1980</v>
      </c>
      <c r="J73" s="90">
        <f t="shared" si="2"/>
        <v>29256</v>
      </c>
      <c r="K73" s="56" t="s">
        <v>51</v>
      </c>
      <c r="L73" s="56"/>
      <c r="M73" s="56">
        <v>17</v>
      </c>
      <c r="N73" s="56">
        <v>17</v>
      </c>
      <c r="O73" s="47">
        <f t="shared" si="3"/>
        <v>1</v>
      </c>
      <c r="P73" s="20"/>
    </row>
    <row r="74" spans="1:16" s="17" customFormat="1" ht="12.6" customHeight="1">
      <c r="A74" s="27" t="s">
        <v>148</v>
      </c>
      <c r="B74" s="22" t="s">
        <v>222</v>
      </c>
      <c r="C74" s="59"/>
      <c r="D74" s="20" t="s">
        <v>127</v>
      </c>
      <c r="E74" s="56" t="s">
        <v>124</v>
      </c>
      <c r="F74" s="57" t="s">
        <v>90</v>
      </c>
      <c r="G74" s="60">
        <v>9</v>
      </c>
      <c r="H74" s="60">
        <v>2</v>
      </c>
      <c r="I74" s="60">
        <v>1982</v>
      </c>
      <c r="J74" s="90">
        <f t="shared" ref="J74:J142" si="6">DATE(I74,H74,G74)</f>
        <v>29991</v>
      </c>
      <c r="K74" s="56" t="s">
        <v>19</v>
      </c>
      <c r="L74" s="56"/>
      <c r="M74" s="56">
        <v>17</v>
      </c>
      <c r="N74" s="56">
        <v>17</v>
      </c>
      <c r="O74" s="47">
        <f t="shared" ref="O74:O142" si="7">IF(N74="","",M74/N74)</f>
        <v>1</v>
      </c>
      <c r="P74" s="20"/>
    </row>
    <row r="75" spans="1:16" s="17" customFormat="1" ht="12.6" customHeight="1">
      <c r="A75" s="27" t="s">
        <v>148</v>
      </c>
      <c r="B75" s="22" t="s">
        <v>223</v>
      </c>
      <c r="C75" s="59"/>
      <c r="D75" s="22" t="s">
        <v>131</v>
      </c>
      <c r="E75" s="56" t="s">
        <v>111</v>
      </c>
      <c r="F75" s="57" t="s">
        <v>89</v>
      </c>
      <c r="G75" s="60">
        <v>15</v>
      </c>
      <c r="H75" s="60">
        <v>3</v>
      </c>
      <c r="I75" s="60">
        <v>1983</v>
      </c>
      <c r="J75" s="90">
        <f t="shared" si="6"/>
        <v>30390</v>
      </c>
      <c r="K75" s="56" t="s">
        <v>20</v>
      </c>
      <c r="L75" s="56"/>
      <c r="M75" s="56">
        <v>17</v>
      </c>
      <c r="N75" s="56">
        <v>17</v>
      </c>
      <c r="O75" s="47">
        <f t="shared" si="7"/>
        <v>1</v>
      </c>
      <c r="P75" s="20"/>
    </row>
    <row r="76" spans="1:16" s="17" customFormat="1" ht="12.6" customHeight="1">
      <c r="A76" s="27" t="s">
        <v>148</v>
      </c>
      <c r="B76" s="19" t="s">
        <v>186</v>
      </c>
      <c r="C76" s="59"/>
      <c r="D76" s="19" t="s">
        <v>129</v>
      </c>
      <c r="E76" s="59" t="s">
        <v>117</v>
      </c>
      <c r="F76" s="57" t="s">
        <v>106</v>
      </c>
      <c r="G76" s="60">
        <v>2</v>
      </c>
      <c r="H76" s="60">
        <v>2</v>
      </c>
      <c r="I76" s="60">
        <v>1988</v>
      </c>
      <c r="J76" s="90">
        <f t="shared" si="6"/>
        <v>32175</v>
      </c>
      <c r="K76" s="59" t="s">
        <v>25</v>
      </c>
      <c r="L76" s="59"/>
      <c r="M76" s="59">
        <v>17</v>
      </c>
      <c r="N76" s="59">
        <v>17</v>
      </c>
      <c r="O76" s="47">
        <f t="shared" si="7"/>
        <v>1</v>
      </c>
      <c r="P76" s="20"/>
    </row>
    <row r="77" spans="1:16" s="17" customFormat="1" ht="12.6" customHeight="1">
      <c r="A77" s="27" t="s">
        <v>148</v>
      </c>
      <c r="B77" s="19" t="s">
        <v>224</v>
      </c>
      <c r="C77" s="59"/>
      <c r="D77" s="19" t="s">
        <v>129</v>
      </c>
      <c r="E77" s="59" t="s">
        <v>117</v>
      </c>
      <c r="F77" s="57" t="s">
        <v>119</v>
      </c>
      <c r="G77" s="60">
        <v>2</v>
      </c>
      <c r="H77" s="60">
        <v>1</v>
      </c>
      <c r="I77" s="60">
        <v>1990</v>
      </c>
      <c r="J77" s="90">
        <f t="shared" si="6"/>
        <v>32875</v>
      </c>
      <c r="K77" s="59" t="s">
        <v>27</v>
      </c>
      <c r="L77" s="59"/>
      <c r="M77" s="59">
        <v>17</v>
      </c>
      <c r="N77" s="59">
        <v>17</v>
      </c>
      <c r="O77" s="47">
        <f t="shared" si="7"/>
        <v>1</v>
      </c>
      <c r="P77" s="20"/>
    </row>
    <row r="78" spans="1:16" s="17" customFormat="1" ht="12.6" customHeight="1">
      <c r="A78" s="27" t="s">
        <v>148</v>
      </c>
      <c r="B78" s="19" t="s">
        <v>225</v>
      </c>
      <c r="C78" s="59"/>
      <c r="D78" s="80" t="s">
        <v>501</v>
      </c>
      <c r="E78" s="59" t="s">
        <v>95</v>
      </c>
      <c r="F78" s="57" t="s">
        <v>124</v>
      </c>
      <c r="G78" s="60">
        <v>7</v>
      </c>
      <c r="H78" s="60">
        <v>4</v>
      </c>
      <c r="I78" s="60">
        <v>1991</v>
      </c>
      <c r="J78" s="90">
        <f t="shared" si="6"/>
        <v>33335</v>
      </c>
      <c r="K78" s="59" t="s">
        <v>28</v>
      </c>
      <c r="L78" s="59"/>
      <c r="M78" s="59">
        <v>17</v>
      </c>
      <c r="N78" s="59">
        <v>17</v>
      </c>
      <c r="O78" s="47">
        <f t="shared" si="7"/>
        <v>1</v>
      </c>
      <c r="P78" s="20"/>
    </row>
    <row r="79" spans="1:16" s="17" customFormat="1" ht="12.6" customHeight="1">
      <c r="A79" s="27" t="s">
        <v>148</v>
      </c>
      <c r="B79" s="19" t="s">
        <v>175</v>
      </c>
      <c r="C79" s="59"/>
      <c r="D79" s="19" t="s">
        <v>103</v>
      </c>
      <c r="E79" s="59" t="s">
        <v>118</v>
      </c>
      <c r="F79" s="57" t="s">
        <v>99</v>
      </c>
      <c r="G79" s="60">
        <v>14</v>
      </c>
      <c r="H79" s="60">
        <v>11</v>
      </c>
      <c r="I79" s="60">
        <v>1992</v>
      </c>
      <c r="J79" s="90">
        <f t="shared" si="6"/>
        <v>33922</v>
      </c>
      <c r="K79" s="59" t="s">
        <v>30</v>
      </c>
      <c r="L79" s="59"/>
      <c r="M79" s="59">
        <v>17</v>
      </c>
      <c r="N79" s="59">
        <v>17</v>
      </c>
      <c r="O79" s="47">
        <f t="shared" si="7"/>
        <v>1</v>
      </c>
      <c r="P79" s="20"/>
    </row>
    <row r="80" spans="1:16" s="17" customFormat="1" ht="12.6" customHeight="1">
      <c r="A80" s="27" t="s">
        <v>148</v>
      </c>
      <c r="B80" s="19" t="s">
        <v>167</v>
      </c>
      <c r="C80" s="59"/>
      <c r="D80" s="19" t="s">
        <v>97</v>
      </c>
      <c r="E80" s="59" t="s">
        <v>98</v>
      </c>
      <c r="F80" s="57" t="s">
        <v>118</v>
      </c>
      <c r="G80" s="60">
        <v>17</v>
      </c>
      <c r="H80" s="60">
        <v>1</v>
      </c>
      <c r="I80" s="57">
        <v>2002</v>
      </c>
      <c r="J80" s="90">
        <f t="shared" si="6"/>
        <v>37273</v>
      </c>
      <c r="K80" s="59" t="s">
        <v>39</v>
      </c>
      <c r="L80" s="59"/>
      <c r="M80" s="59">
        <v>17</v>
      </c>
      <c r="N80" s="59">
        <v>17</v>
      </c>
      <c r="O80" s="47">
        <f t="shared" si="7"/>
        <v>1</v>
      </c>
      <c r="P80" s="20"/>
    </row>
    <row r="81" spans="1:16" s="17" customFormat="1" ht="12.6" customHeight="1">
      <c r="A81" s="27" t="s">
        <v>148</v>
      </c>
      <c r="B81" s="19" t="s">
        <v>226</v>
      </c>
      <c r="C81" s="59"/>
      <c r="D81" s="19" t="s">
        <v>112</v>
      </c>
      <c r="E81" s="59" t="s">
        <v>110</v>
      </c>
      <c r="F81" s="57" t="s">
        <v>107</v>
      </c>
      <c r="G81" s="60">
        <v>1</v>
      </c>
      <c r="H81" s="60">
        <v>11</v>
      </c>
      <c r="I81" s="57">
        <v>2002</v>
      </c>
      <c r="J81" s="90">
        <f t="shared" si="6"/>
        <v>37561</v>
      </c>
      <c r="K81" s="59" t="s">
        <v>40</v>
      </c>
      <c r="L81" s="59"/>
      <c r="M81" s="59">
        <v>17</v>
      </c>
      <c r="N81" s="59">
        <v>17</v>
      </c>
      <c r="O81" s="47">
        <f t="shared" si="7"/>
        <v>1</v>
      </c>
      <c r="P81" s="20"/>
    </row>
    <row r="82" spans="1:16" s="17" customFormat="1" ht="12.6" customHeight="1">
      <c r="A82" s="27" t="s">
        <v>148</v>
      </c>
      <c r="B82" s="19" t="s">
        <v>227</v>
      </c>
      <c r="C82" s="59"/>
      <c r="D82" s="19" t="s">
        <v>145</v>
      </c>
      <c r="E82" s="59" t="s">
        <v>93</v>
      </c>
      <c r="F82" s="57" t="s">
        <v>124</v>
      </c>
      <c r="G82" s="60">
        <v>20</v>
      </c>
      <c r="H82" s="60">
        <v>1</v>
      </c>
      <c r="I82" s="57">
        <v>2006</v>
      </c>
      <c r="J82" s="90">
        <f t="shared" si="6"/>
        <v>38737</v>
      </c>
      <c r="K82" s="59" t="s">
        <v>43</v>
      </c>
      <c r="L82" s="59"/>
      <c r="M82" s="59">
        <v>17</v>
      </c>
      <c r="N82" s="59">
        <v>17</v>
      </c>
      <c r="O82" s="47">
        <f t="shared" si="7"/>
        <v>1</v>
      </c>
      <c r="P82" s="20"/>
    </row>
    <row r="83" spans="1:16" s="17" customFormat="1" ht="12.6" customHeight="1">
      <c r="A83" s="27" t="s">
        <v>148</v>
      </c>
      <c r="B83" s="19" t="s">
        <v>228</v>
      </c>
      <c r="C83" s="59"/>
      <c r="D83" s="22" t="s">
        <v>134</v>
      </c>
      <c r="E83" s="59" t="s">
        <v>121</v>
      </c>
      <c r="F83" s="57" t="s">
        <v>105</v>
      </c>
      <c r="G83" s="60">
        <v>30</v>
      </c>
      <c r="H83" s="60">
        <v>11</v>
      </c>
      <c r="I83" s="57">
        <v>2008</v>
      </c>
      <c r="J83" s="90">
        <f t="shared" si="6"/>
        <v>39782</v>
      </c>
      <c r="K83" s="59" t="s">
        <v>46</v>
      </c>
      <c r="L83" s="59"/>
      <c r="M83" s="59">
        <v>17</v>
      </c>
      <c r="N83" s="59">
        <v>17</v>
      </c>
      <c r="O83" s="47">
        <f t="shared" si="7"/>
        <v>1</v>
      </c>
      <c r="P83" s="20"/>
    </row>
    <row r="84" spans="1:16" s="17" customFormat="1" ht="12.6" customHeight="1">
      <c r="A84" s="27" t="s">
        <v>148</v>
      </c>
      <c r="B84" s="19" t="s">
        <v>229</v>
      </c>
      <c r="C84" s="59"/>
      <c r="D84" s="19" t="s">
        <v>131</v>
      </c>
      <c r="E84" s="59" t="s">
        <v>111</v>
      </c>
      <c r="F84" s="57" t="s">
        <v>109</v>
      </c>
      <c r="G84" s="60">
        <v>17</v>
      </c>
      <c r="H84" s="60">
        <v>12</v>
      </c>
      <c r="I84" s="57">
        <v>2008</v>
      </c>
      <c r="J84" s="90">
        <f t="shared" si="6"/>
        <v>39799</v>
      </c>
      <c r="K84" s="59" t="s">
        <v>46</v>
      </c>
      <c r="L84" s="59"/>
      <c r="M84" s="59">
        <v>17</v>
      </c>
      <c r="N84" s="59">
        <v>17</v>
      </c>
      <c r="O84" s="47">
        <f t="shared" si="7"/>
        <v>1</v>
      </c>
      <c r="P84" s="20"/>
    </row>
    <row r="85" spans="1:16" s="17" customFormat="1" ht="12.6" customHeight="1">
      <c r="A85" s="27" t="s">
        <v>148</v>
      </c>
      <c r="B85" s="19" t="s">
        <v>230</v>
      </c>
      <c r="C85" s="59"/>
      <c r="D85" s="80" t="s">
        <v>501</v>
      </c>
      <c r="E85" s="59" t="s">
        <v>95</v>
      </c>
      <c r="F85" s="57" t="s">
        <v>119</v>
      </c>
      <c r="G85" s="60">
        <v>20</v>
      </c>
      <c r="H85" s="60">
        <v>3</v>
      </c>
      <c r="I85" s="57">
        <v>2010</v>
      </c>
      <c r="J85" s="90">
        <f t="shared" si="6"/>
        <v>40257</v>
      </c>
      <c r="K85" s="59" t="s">
        <v>47</v>
      </c>
      <c r="L85" s="59"/>
      <c r="M85" s="59">
        <v>17</v>
      </c>
      <c r="N85" s="59">
        <v>17</v>
      </c>
      <c r="O85" s="47">
        <f t="shared" si="7"/>
        <v>1</v>
      </c>
      <c r="P85" s="20"/>
    </row>
    <row r="86" spans="1:16" s="17" customFormat="1" ht="12.6" customHeight="1">
      <c r="A86" s="27" t="s">
        <v>148</v>
      </c>
      <c r="B86" s="19" t="s">
        <v>231</v>
      </c>
      <c r="C86" s="59"/>
      <c r="D86" s="19" t="s">
        <v>141</v>
      </c>
      <c r="E86" s="59" t="s">
        <v>114</v>
      </c>
      <c r="F86" s="57" t="s">
        <v>106</v>
      </c>
      <c r="G86" s="60">
        <v>9</v>
      </c>
      <c r="H86" s="60">
        <v>4</v>
      </c>
      <c r="I86" s="57">
        <v>2010</v>
      </c>
      <c r="J86" s="90">
        <f t="shared" si="6"/>
        <v>40277</v>
      </c>
      <c r="K86" s="59" t="s">
        <v>47</v>
      </c>
      <c r="L86" s="59"/>
      <c r="M86" s="59">
        <v>17</v>
      </c>
      <c r="N86" s="59">
        <v>17</v>
      </c>
      <c r="O86" s="47">
        <f t="shared" si="7"/>
        <v>1</v>
      </c>
      <c r="P86" s="20"/>
    </row>
    <row r="87" spans="1:16" s="17" customFormat="1" ht="12.6" customHeight="1">
      <c r="A87" s="27" t="s">
        <v>148</v>
      </c>
      <c r="B87" s="22" t="s">
        <v>215</v>
      </c>
      <c r="C87" s="59"/>
      <c r="D87" s="19" t="s">
        <v>130</v>
      </c>
      <c r="E87" s="56" t="s">
        <v>128</v>
      </c>
      <c r="F87" s="64" t="s">
        <v>109</v>
      </c>
      <c r="G87" s="64">
        <v>27</v>
      </c>
      <c r="H87" s="59">
        <v>10</v>
      </c>
      <c r="I87" s="64">
        <v>2010</v>
      </c>
      <c r="J87" s="90">
        <f t="shared" si="6"/>
        <v>40478</v>
      </c>
      <c r="K87" s="62" t="s">
        <v>48</v>
      </c>
      <c r="L87" s="65"/>
      <c r="M87" s="59">
        <v>17</v>
      </c>
      <c r="N87" s="59">
        <v>17</v>
      </c>
      <c r="O87" s="47">
        <f t="shared" si="7"/>
        <v>1</v>
      </c>
      <c r="P87" s="20"/>
    </row>
    <row r="88" spans="1:16" s="17" customFormat="1" ht="12.6" customHeight="1">
      <c r="A88" s="27" t="s">
        <v>148</v>
      </c>
      <c r="B88" s="22" t="s">
        <v>232</v>
      </c>
      <c r="C88" s="59"/>
      <c r="D88" s="80" t="s">
        <v>501</v>
      </c>
      <c r="E88" s="56" t="s">
        <v>95</v>
      </c>
      <c r="F88" s="64" t="s">
        <v>109</v>
      </c>
      <c r="G88" s="64">
        <v>22</v>
      </c>
      <c r="H88" s="59">
        <v>11</v>
      </c>
      <c r="I88" s="64">
        <v>2010</v>
      </c>
      <c r="J88" s="90">
        <f t="shared" si="6"/>
        <v>40504</v>
      </c>
      <c r="K88" s="62" t="s">
        <v>48</v>
      </c>
      <c r="L88" s="65"/>
      <c r="M88" s="59">
        <v>17</v>
      </c>
      <c r="N88" s="59">
        <v>17</v>
      </c>
      <c r="O88" s="47">
        <f t="shared" si="7"/>
        <v>1</v>
      </c>
      <c r="P88" s="20"/>
    </row>
    <row r="89" spans="1:16" s="17" customFormat="1" ht="12.6" customHeight="1">
      <c r="A89" s="27" t="s">
        <v>148</v>
      </c>
      <c r="B89" s="19" t="s">
        <v>233</v>
      </c>
      <c r="C89" s="59" t="s">
        <v>9</v>
      </c>
      <c r="D89" s="20" t="s">
        <v>127</v>
      </c>
      <c r="E89" s="57" t="s">
        <v>138</v>
      </c>
      <c r="F89" s="57" t="s">
        <v>117</v>
      </c>
      <c r="G89" s="60">
        <v>20</v>
      </c>
      <c r="H89" s="60">
        <v>3</v>
      </c>
      <c r="I89" s="60">
        <v>2015</v>
      </c>
      <c r="J89" s="90">
        <f t="shared" si="6"/>
        <v>42083</v>
      </c>
      <c r="K89" s="59" t="s">
        <v>84</v>
      </c>
      <c r="L89" s="59"/>
      <c r="M89" s="59">
        <v>17</v>
      </c>
      <c r="N89" s="59">
        <v>17</v>
      </c>
      <c r="O89" s="47">
        <f t="shared" si="7"/>
        <v>1</v>
      </c>
      <c r="P89" s="20"/>
    </row>
    <row r="90" spans="1:16" s="17" customFormat="1" ht="12.6" customHeight="1">
      <c r="A90" s="77" t="s">
        <v>148</v>
      </c>
      <c r="B90" s="19" t="s">
        <v>466</v>
      </c>
      <c r="C90" s="59" t="s">
        <v>9</v>
      </c>
      <c r="D90" s="19" t="s">
        <v>145</v>
      </c>
      <c r="E90" s="59" t="s">
        <v>93</v>
      </c>
      <c r="F90" s="2" t="s">
        <v>109</v>
      </c>
      <c r="G90" s="2">
        <v>16</v>
      </c>
      <c r="H90" s="2">
        <v>11</v>
      </c>
      <c r="I90" s="2">
        <v>2016</v>
      </c>
      <c r="J90" s="90">
        <f t="shared" si="6"/>
        <v>42690</v>
      </c>
      <c r="K90" s="43" t="s">
        <v>477</v>
      </c>
      <c r="L90" s="16"/>
      <c r="M90" s="16">
        <v>17</v>
      </c>
      <c r="N90" s="59">
        <v>17</v>
      </c>
      <c r="O90" s="47">
        <f t="shared" si="7"/>
        <v>1</v>
      </c>
      <c r="P90" s="20"/>
    </row>
    <row r="91" spans="1:16" s="17" customFormat="1" ht="12.6" customHeight="1">
      <c r="A91" s="77" t="s">
        <v>148</v>
      </c>
      <c r="B91" s="19" t="s">
        <v>479</v>
      </c>
      <c r="C91" s="61"/>
      <c r="D91" s="19" t="s">
        <v>122</v>
      </c>
      <c r="E91" s="59" t="s">
        <v>108</v>
      </c>
      <c r="F91" s="2" t="s">
        <v>261</v>
      </c>
      <c r="G91" s="2">
        <v>20</v>
      </c>
      <c r="H91" s="2">
        <v>12</v>
      </c>
      <c r="I91" s="2">
        <v>2016</v>
      </c>
      <c r="J91" s="90">
        <f t="shared" si="6"/>
        <v>42724</v>
      </c>
      <c r="K91" s="43" t="s">
        <v>477</v>
      </c>
      <c r="L91" s="16" t="s">
        <v>49</v>
      </c>
      <c r="M91" s="16">
        <v>17</v>
      </c>
      <c r="N91" s="16">
        <v>17</v>
      </c>
      <c r="O91" s="47">
        <f t="shared" si="7"/>
        <v>1</v>
      </c>
      <c r="P91" s="20"/>
    </row>
    <row r="92" spans="1:16" s="17" customFormat="1" ht="12.6" customHeight="1">
      <c r="A92" s="77" t="s">
        <v>148</v>
      </c>
      <c r="B92" s="19" t="s">
        <v>233</v>
      </c>
      <c r="C92" s="59" t="s">
        <v>9</v>
      </c>
      <c r="D92" s="20" t="s">
        <v>127</v>
      </c>
      <c r="E92" s="57" t="s">
        <v>138</v>
      </c>
      <c r="F92" s="2" t="s">
        <v>261</v>
      </c>
      <c r="G92" s="2">
        <v>3</v>
      </c>
      <c r="H92" s="2">
        <v>2</v>
      </c>
      <c r="I92" s="2">
        <v>2017</v>
      </c>
      <c r="J92" s="90">
        <f t="shared" si="6"/>
        <v>42769</v>
      </c>
      <c r="K92" s="43" t="s">
        <v>477</v>
      </c>
      <c r="L92" s="16"/>
      <c r="M92" s="16">
        <v>17</v>
      </c>
      <c r="N92" s="16">
        <v>17</v>
      </c>
      <c r="O92" s="47">
        <f t="shared" si="7"/>
        <v>1</v>
      </c>
      <c r="P92" s="20"/>
    </row>
    <row r="93" spans="1:16" s="79" customFormat="1" ht="12.6" customHeight="1">
      <c r="A93" s="85" t="s">
        <v>148</v>
      </c>
      <c r="B93" s="80" t="s">
        <v>490</v>
      </c>
      <c r="C93" s="81" t="s">
        <v>9</v>
      </c>
      <c r="D93" s="82" t="s">
        <v>133</v>
      </c>
      <c r="E93" s="84" t="s">
        <v>119</v>
      </c>
      <c r="F93" s="84" t="s">
        <v>113</v>
      </c>
      <c r="G93" s="83">
        <v>2</v>
      </c>
      <c r="H93" s="84">
        <v>2</v>
      </c>
      <c r="I93" s="84">
        <v>2019</v>
      </c>
      <c r="J93" s="89">
        <f t="shared" si="6"/>
        <v>43498</v>
      </c>
      <c r="K93" s="56" t="s">
        <v>488</v>
      </c>
      <c r="L93" s="81"/>
      <c r="M93" s="16">
        <v>17</v>
      </c>
      <c r="N93" s="16">
        <v>17</v>
      </c>
      <c r="O93" s="86">
        <f t="shared" si="7"/>
        <v>1</v>
      </c>
      <c r="P93" s="82"/>
    </row>
    <row r="94" spans="1:16" s="79" customFormat="1" ht="12.6" customHeight="1">
      <c r="A94" s="87" t="s">
        <v>148</v>
      </c>
      <c r="B94" s="80" t="s">
        <v>507</v>
      </c>
      <c r="C94" s="81" t="s">
        <v>9</v>
      </c>
      <c r="D94" s="80" t="s">
        <v>134</v>
      </c>
      <c r="E94" s="81" t="s">
        <v>183</v>
      </c>
      <c r="F94" s="81" t="s">
        <v>111</v>
      </c>
      <c r="G94" s="81">
        <v>10</v>
      </c>
      <c r="H94" s="81">
        <v>2</v>
      </c>
      <c r="I94" s="81">
        <v>2021</v>
      </c>
      <c r="J94" s="89">
        <f t="shared" si="6"/>
        <v>44237</v>
      </c>
      <c r="K94" s="81" t="s">
        <v>506</v>
      </c>
      <c r="L94" s="65"/>
      <c r="M94" s="5">
        <v>17</v>
      </c>
      <c r="N94" s="5">
        <v>17</v>
      </c>
      <c r="O94" s="86">
        <f t="shared" si="7"/>
        <v>1</v>
      </c>
      <c r="P94" s="82"/>
    </row>
    <row r="95" spans="1:16" s="79" customFormat="1" ht="12.6" customHeight="1">
      <c r="A95" s="87" t="s">
        <v>148</v>
      </c>
      <c r="B95" s="80" t="s">
        <v>490</v>
      </c>
      <c r="C95" s="81" t="s">
        <v>9</v>
      </c>
      <c r="D95" s="80" t="s">
        <v>133</v>
      </c>
      <c r="E95" s="81" t="s">
        <v>119</v>
      </c>
      <c r="F95" s="81" t="s">
        <v>93</v>
      </c>
      <c r="G95" s="81">
        <v>15</v>
      </c>
      <c r="H95" s="81">
        <v>1</v>
      </c>
      <c r="I95" s="81">
        <v>2022</v>
      </c>
      <c r="J95" s="89">
        <f t="shared" si="6"/>
        <v>44576</v>
      </c>
      <c r="K95" s="81" t="s">
        <v>513</v>
      </c>
      <c r="L95" s="65"/>
      <c r="M95" s="5">
        <v>17</v>
      </c>
      <c r="N95" s="5">
        <v>17</v>
      </c>
      <c r="O95" s="86">
        <f t="shared" si="7"/>
        <v>1</v>
      </c>
      <c r="P95" s="82"/>
    </row>
    <row r="96" spans="1:16" s="79" customFormat="1" ht="12.6" customHeight="1">
      <c r="A96" s="87" t="s">
        <v>148</v>
      </c>
      <c r="B96" s="80" t="s">
        <v>478</v>
      </c>
      <c r="C96" s="81" t="s">
        <v>9</v>
      </c>
      <c r="D96" s="80" t="s">
        <v>136</v>
      </c>
      <c r="E96" s="81" t="s">
        <v>106</v>
      </c>
      <c r="F96" s="81" t="s">
        <v>117</v>
      </c>
      <c r="G96" s="81">
        <v>30</v>
      </c>
      <c r="H96" s="81">
        <v>1</v>
      </c>
      <c r="I96" s="81">
        <v>2023</v>
      </c>
      <c r="J96" s="89">
        <f t="shared" si="6"/>
        <v>44956</v>
      </c>
      <c r="K96" s="81" t="s">
        <v>515</v>
      </c>
      <c r="L96" s="65"/>
      <c r="M96" s="5">
        <v>17</v>
      </c>
      <c r="N96" s="5">
        <v>17</v>
      </c>
      <c r="O96" s="86">
        <f t="shared" ref="O96" si="8">IF(N96="","",M96/N96)</f>
        <v>1</v>
      </c>
      <c r="P96" s="82"/>
    </row>
    <row r="97" spans="1:16" s="79" customFormat="1" ht="12.6" customHeight="1">
      <c r="A97" s="87" t="s">
        <v>148</v>
      </c>
      <c r="B97" s="80" t="s">
        <v>516</v>
      </c>
      <c r="C97" s="81" t="s">
        <v>9</v>
      </c>
      <c r="D97" s="80" t="s">
        <v>127</v>
      </c>
      <c r="E97" s="81" t="s">
        <v>138</v>
      </c>
      <c r="F97" s="81" t="s">
        <v>111</v>
      </c>
      <c r="G97" s="81">
        <v>31</v>
      </c>
      <c r="H97" s="81">
        <v>3</v>
      </c>
      <c r="I97" s="81">
        <v>2023</v>
      </c>
      <c r="J97" s="95">
        <f t="shared" si="6"/>
        <v>45016</v>
      </c>
      <c r="K97" s="81" t="s">
        <v>515</v>
      </c>
      <c r="L97" s="81"/>
      <c r="M97" s="5">
        <v>17</v>
      </c>
      <c r="N97" s="5">
        <v>17</v>
      </c>
      <c r="O97" s="86">
        <f t="shared" ref="O97:O98" si="9">IF(N97="","",M97/N97)</f>
        <v>1</v>
      </c>
      <c r="P97" s="82"/>
    </row>
    <row r="98" spans="1:16" s="79" customFormat="1" ht="12.6" customHeight="1">
      <c r="A98" s="87" t="s">
        <v>148</v>
      </c>
      <c r="B98" s="80" t="s">
        <v>516</v>
      </c>
      <c r="C98" s="81" t="s">
        <v>9</v>
      </c>
      <c r="D98" s="80" t="s">
        <v>127</v>
      </c>
      <c r="E98" s="81" t="s">
        <v>138</v>
      </c>
      <c r="F98" s="81" t="s">
        <v>105</v>
      </c>
      <c r="G98" s="81">
        <v>2</v>
      </c>
      <c r="H98" s="81">
        <v>4</v>
      </c>
      <c r="I98" s="81">
        <v>2023</v>
      </c>
      <c r="J98" s="95">
        <f t="shared" si="6"/>
        <v>45018</v>
      </c>
      <c r="K98" s="81" t="s">
        <v>515</v>
      </c>
      <c r="L98" s="81"/>
      <c r="M98" s="5">
        <v>17</v>
      </c>
      <c r="N98" s="5">
        <v>17</v>
      </c>
      <c r="O98" s="86">
        <f t="shared" si="9"/>
        <v>1</v>
      </c>
      <c r="P98" s="82"/>
    </row>
    <row r="99" spans="1:16" s="79" customFormat="1" ht="12.6" customHeight="1">
      <c r="A99" s="87" t="s">
        <v>148</v>
      </c>
      <c r="B99" s="80" t="s">
        <v>478</v>
      </c>
      <c r="C99" s="81" t="s">
        <v>9</v>
      </c>
      <c r="D99" s="80" t="s">
        <v>133</v>
      </c>
      <c r="E99" s="81" t="s">
        <v>119</v>
      </c>
      <c r="F99" s="81" t="s">
        <v>89</v>
      </c>
      <c r="G99" s="81">
        <v>26</v>
      </c>
      <c r="H99" s="81">
        <v>10</v>
      </c>
      <c r="I99" s="81">
        <v>2023</v>
      </c>
      <c r="J99" s="95">
        <f t="shared" si="6"/>
        <v>45225</v>
      </c>
      <c r="K99" s="81" t="s">
        <v>520</v>
      </c>
      <c r="L99" s="81"/>
      <c r="M99" s="5">
        <v>17</v>
      </c>
      <c r="N99" s="5">
        <v>17</v>
      </c>
      <c r="O99" s="86">
        <f t="shared" ref="O99" si="10">IF(N99="","",M99/N99)</f>
        <v>1</v>
      </c>
      <c r="P99" s="82"/>
    </row>
    <row r="100" spans="1:16" s="79" customFormat="1" ht="12.6" customHeight="1">
      <c r="A100" s="87" t="s">
        <v>148</v>
      </c>
      <c r="B100" s="80" t="s">
        <v>497</v>
      </c>
      <c r="C100" s="81" t="s">
        <v>9</v>
      </c>
      <c r="D100" s="80" t="s">
        <v>102</v>
      </c>
      <c r="E100" s="81" t="s">
        <v>89</v>
      </c>
      <c r="F100" s="81" t="s">
        <v>111</v>
      </c>
      <c r="G100" s="81">
        <v>14</v>
      </c>
      <c r="H100" s="81">
        <v>11</v>
      </c>
      <c r="I100" s="81">
        <v>2023</v>
      </c>
      <c r="J100" s="95">
        <f t="shared" si="6"/>
        <v>45244</v>
      </c>
      <c r="K100" s="81" t="s">
        <v>520</v>
      </c>
      <c r="L100" s="81"/>
      <c r="M100" s="5">
        <v>17</v>
      </c>
      <c r="N100" s="5">
        <v>17</v>
      </c>
      <c r="O100" s="86">
        <f t="shared" ref="O100" si="11">IF(N100="","",M100/N100)</f>
        <v>1</v>
      </c>
      <c r="P100" s="79" t="s">
        <v>522</v>
      </c>
    </row>
    <row r="101" spans="1:16" s="17" customFormat="1" ht="12.6" customHeight="1">
      <c r="A101" s="27" t="s">
        <v>148</v>
      </c>
      <c r="B101" s="22" t="s">
        <v>234</v>
      </c>
      <c r="C101" s="59"/>
      <c r="D101" s="22" t="s">
        <v>122</v>
      </c>
      <c r="E101" s="56" t="s">
        <v>108</v>
      </c>
      <c r="F101" s="57" t="s">
        <v>204</v>
      </c>
      <c r="G101" s="60">
        <v>27</v>
      </c>
      <c r="H101" s="60">
        <v>1</v>
      </c>
      <c r="I101" s="60">
        <v>1952</v>
      </c>
      <c r="J101" s="90">
        <f t="shared" si="6"/>
        <v>19020</v>
      </c>
      <c r="K101" s="56" t="s">
        <v>63</v>
      </c>
      <c r="L101" s="56"/>
      <c r="M101" s="56">
        <v>16</v>
      </c>
      <c r="N101" s="56">
        <v>16</v>
      </c>
      <c r="O101" s="47">
        <f t="shared" si="7"/>
        <v>1</v>
      </c>
      <c r="P101" s="20" t="s">
        <v>182</v>
      </c>
    </row>
    <row r="102" spans="1:16" s="17" customFormat="1" ht="12.6" customHeight="1">
      <c r="A102" s="27" t="s">
        <v>148</v>
      </c>
      <c r="B102" s="22" t="s">
        <v>234</v>
      </c>
      <c r="C102" s="59"/>
      <c r="D102" s="22" t="s">
        <v>122</v>
      </c>
      <c r="E102" s="56" t="s">
        <v>108</v>
      </c>
      <c r="F102" s="57" t="s">
        <v>90</v>
      </c>
      <c r="G102" s="60">
        <v>3</v>
      </c>
      <c r="H102" s="60">
        <v>2</v>
      </c>
      <c r="I102" s="60">
        <v>1952</v>
      </c>
      <c r="J102" s="90">
        <f t="shared" si="6"/>
        <v>19027</v>
      </c>
      <c r="K102" s="56" t="s">
        <v>63</v>
      </c>
      <c r="L102" s="56"/>
      <c r="M102" s="56">
        <v>16</v>
      </c>
      <c r="N102" s="56">
        <v>16</v>
      </c>
      <c r="O102" s="47">
        <f t="shared" si="7"/>
        <v>1</v>
      </c>
      <c r="P102" s="20" t="s">
        <v>182</v>
      </c>
    </row>
    <row r="103" spans="1:16" s="17" customFormat="1" ht="12.6" customHeight="1">
      <c r="A103" s="27" t="s">
        <v>148</v>
      </c>
      <c r="B103" s="22" t="s">
        <v>235</v>
      </c>
      <c r="C103" s="59"/>
      <c r="D103" s="20" t="s">
        <v>115</v>
      </c>
      <c r="E103" s="57" t="s">
        <v>90</v>
      </c>
      <c r="F103" s="57" t="s">
        <v>170</v>
      </c>
      <c r="G103" s="60">
        <v>27</v>
      </c>
      <c r="H103" s="60">
        <v>2</v>
      </c>
      <c r="I103" s="60">
        <v>1956</v>
      </c>
      <c r="J103" s="90">
        <f t="shared" si="6"/>
        <v>20512</v>
      </c>
      <c r="K103" s="56" t="s">
        <v>67</v>
      </c>
      <c r="L103" s="56"/>
      <c r="M103" s="56">
        <v>16</v>
      </c>
      <c r="N103" s="56">
        <v>16</v>
      </c>
      <c r="O103" s="47">
        <f t="shared" si="7"/>
        <v>1</v>
      </c>
      <c r="P103" s="20"/>
    </row>
    <row r="104" spans="1:16" s="17" customFormat="1" ht="12.6" customHeight="1">
      <c r="A104" s="27" t="s">
        <v>148</v>
      </c>
      <c r="B104" s="22" t="s">
        <v>236</v>
      </c>
      <c r="C104" s="59"/>
      <c r="D104" s="22" t="s">
        <v>132</v>
      </c>
      <c r="E104" s="56" t="s">
        <v>96</v>
      </c>
      <c r="F104" s="57" t="s">
        <v>204</v>
      </c>
      <c r="G104" s="60">
        <v>4</v>
      </c>
      <c r="H104" s="60">
        <v>2</v>
      </c>
      <c r="I104" s="60">
        <v>1958</v>
      </c>
      <c r="J104" s="90">
        <f t="shared" si="6"/>
        <v>21220</v>
      </c>
      <c r="K104" s="56" t="s">
        <v>69</v>
      </c>
      <c r="L104" s="56"/>
      <c r="M104" s="56">
        <v>16</v>
      </c>
      <c r="N104" s="56">
        <v>16</v>
      </c>
      <c r="O104" s="47">
        <f t="shared" si="7"/>
        <v>1</v>
      </c>
      <c r="P104" s="20"/>
    </row>
    <row r="105" spans="1:16" s="17" customFormat="1" ht="12.6" customHeight="1">
      <c r="A105" s="27" t="s">
        <v>148</v>
      </c>
      <c r="B105" s="22" t="s">
        <v>236</v>
      </c>
      <c r="C105" s="59"/>
      <c r="D105" s="22" t="s">
        <v>132</v>
      </c>
      <c r="E105" s="56" t="s">
        <v>96</v>
      </c>
      <c r="F105" s="57" t="s">
        <v>204</v>
      </c>
      <c r="G105" s="60">
        <v>18</v>
      </c>
      <c r="H105" s="60">
        <v>2</v>
      </c>
      <c r="I105" s="60">
        <v>1958</v>
      </c>
      <c r="J105" s="90">
        <f t="shared" si="6"/>
        <v>21234</v>
      </c>
      <c r="K105" s="56" t="s">
        <v>69</v>
      </c>
      <c r="L105" s="56"/>
      <c r="M105" s="56">
        <v>16</v>
      </c>
      <c r="N105" s="56">
        <v>16</v>
      </c>
      <c r="O105" s="47">
        <f t="shared" si="7"/>
        <v>1</v>
      </c>
      <c r="P105" s="20"/>
    </row>
    <row r="106" spans="1:16" s="17" customFormat="1" ht="12.6" customHeight="1">
      <c r="A106" s="27" t="s">
        <v>148</v>
      </c>
      <c r="B106" s="22" t="s">
        <v>237</v>
      </c>
      <c r="C106" s="59"/>
      <c r="D106" s="20" t="s">
        <v>126</v>
      </c>
      <c r="E106" s="56" t="s">
        <v>206</v>
      </c>
      <c r="F106" s="57" t="s">
        <v>90</v>
      </c>
      <c r="G106" s="60">
        <v>2</v>
      </c>
      <c r="H106" s="60">
        <v>1</v>
      </c>
      <c r="I106" s="60">
        <v>1960</v>
      </c>
      <c r="J106" s="90">
        <f t="shared" si="6"/>
        <v>21917</v>
      </c>
      <c r="K106" s="56" t="s">
        <v>71</v>
      </c>
      <c r="L106" s="56"/>
      <c r="M106" s="56">
        <v>16</v>
      </c>
      <c r="N106" s="56">
        <v>16</v>
      </c>
      <c r="O106" s="47">
        <f t="shared" si="7"/>
        <v>1</v>
      </c>
      <c r="P106" s="20"/>
    </row>
    <row r="107" spans="1:16" s="17" customFormat="1" ht="12.6" customHeight="1">
      <c r="A107" s="27" t="s">
        <v>148</v>
      </c>
      <c r="B107" s="22" t="s">
        <v>238</v>
      </c>
      <c r="C107" s="59"/>
      <c r="D107" s="22" t="s">
        <v>91</v>
      </c>
      <c r="E107" s="56" t="s">
        <v>92</v>
      </c>
      <c r="F107" s="57" t="s">
        <v>204</v>
      </c>
      <c r="G107" s="60">
        <v>5</v>
      </c>
      <c r="H107" s="60">
        <v>11</v>
      </c>
      <c r="I107" s="60">
        <v>1960</v>
      </c>
      <c r="J107" s="90">
        <f t="shared" si="6"/>
        <v>22225</v>
      </c>
      <c r="K107" s="56" t="s">
        <v>10</v>
      </c>
      <c r="L107" s="56"/>
      <c r="M107" s="56">
        <v>16</v>
      </c>
      <c r="N107" s="56">
        <v>16</v>
      </c>
      <c r="O107" s="47">
        <f t="shared" si="7"/>
        <v>1</v>
      </c>
      <c r="P107" s="20"/>
    </row>
    <row r="108" spans="1:16" s="17" customFormat="1" ht="12.6" customHeight="1">
      <c r="A108" s="27" t="s">
        <v>148</v>
      </c>
      <c r="B108" s="22" t="s">
        <v>239</v>
      </c>
      <c r="C108" s="59"/>
      <c r="D108" s="20" t="s">
        <v>132</v>
      </c>
      <c r="E108" s="57" t="s">
        <v>96</v>
      </c>
      <c r="F108" s="56" t="s">
        <v>90</v>
      </c>
      <c r="G108" s="60">
        <v>10</v>
      </c>
      <c r="H108" s="60">
        <v>11</v>
      </c>
      <c r="I108" s="60">
        <v>1961</v>
      </c>
      <c r="J108" s="90">
        <f t="shared" si="6"/>
        <v>22595</v>
      </c>
      <c r="K108" s="56" t="s">
        <v>11</v>
      </c>
      <c r="L108" s="56"/>
      <c r="M108" s="56">
        <v>16</v>
      </c>
      <c r="N108" s="56">
        <v>16</v>
      </c>
      <c r="O108" s="47">
        <f t="shared" si="7"/>
        <v>1</v>
      </c>
      <c r="P108" s="20"/>
    </row>
    <row r="109" spans="1:16" s="17" customFormat="1" ht="12.6" customHeight="1">
      <c r="A109" s="74" t="s">
        <v>154</v>
      </c>
      <c r="B109" s="24" t="s">
        <v>460</v>
      </c>
      <c r="C109" s="2"/>
      <c r="D109" s="75" t="s">
        <v>457</v>
      </c>
      <c r="E109" s="76" t="s">
        <v>458</v>
      </c>
      <c r="F109" s="76" t="s">
        <v>178</v>
      </c>
      <c r="G109" s="76">
        <v>15</v>
      </c>
      <c r="H109" s="76">
        <v>3</v>
      </c>
      <c r="I109" s="76">
        <v>1962</v>
      </c>
      <c r="J109" s="90">
        <f t="shared" si="6"/>
        <v>22720</v>
      </c>
      <c r="K109" s="76" t="s">
        <v>11</v>
      </c>
      <c r="L109" s="76"/>
      <c r="M109" s="76">
        <v>16</v>
      </c>
      <c r="N109" s="76">
        <v>16</v>
      </c>
      <c r="O109" s="47">
        <f t="shared" si="7"/>
        <v>1</v>
      </c>
      <c r="P109" s="20"/>
    </row>
    <row r="110" spans="1:16" s="17" customFormat="1" ht="12.6" customHeight="1">
      <c r="A110" s="27" t="s">
        <v>148</v>
      </c>
      <c r="B110" s="22" t="s">
        <v>205</v>
      </c>
      <c r="C110" s="59"/>
      <c r="D110" s="20" t="s">
        <v>126</v>
      </c>
      <c r="E110" s="56" t="s">
        <v>206</v>
      </c>
      <c r="F110" s="57" t="s">
        <v>108</v>
      </c>
      <c r="G110" s="60">
        <v>2</v>
      </c>
      <c r="H110" s="60">
        <v>2</v>
      </c>
      <c r="I110" s="60">
        <v>1964</v>
      </c>
      <c r="J110" s="90">
        <f t="shared" si="6"/>
        <v>23409</v>
      </c>
      <c r="K110" s="56" t="s">
        <v>13</v>
      </c>
      <c r="L110" s="56" t="s">
        <v>49</v>
      </c>
      <c r="M110" s="56">
        <v>16</v>
      </c>
      <c r="N110" s="58">
        <v>16</v>
      </c>
      <c r="O110" s="47">
        <f t="shared" si="7"/>
        <v>1</v>
      </c>
      <c r="P110" s="20" t="s">
        <v>240</v>
      </c>
    </row>
    <row r="111" spans="1:16" s="17" customFormat="1" ht="12.6" customHeight="1">
      <c r="A111" s="27" t="s">
        <v>148</v>
      </c>
      <c r="B111" s="22" t="s">
        <v>205</v>
      </c>
      <c r="C111" s="59"/>
      <c r="D111" s="20" t="s">
        <v>126</v>
      </c>
      <c r="E111" s="56" t="s">
        <v>206</v>
      </c>
      <c r="F111" s="57" t="s">
        <v>89</v>
      </c>
      <c r="G111" s="60">
        <v>6</v>
      </c>
      <c r="H111" s="60">
        <v>2</v>
      </c>
      <c r="I111" s="60">
        <v>1965</v>
      </c>
      <c r="J111" s="90">
        <f t="shared" si="6"/>
        <v>23779</v>
      </c>
      <c r="K111" s="56" t="s">
        <v>14</v>
      </c>
      <c r="L111" s="56"/>
      <c r="M111" s="56">
        <v>16</v>
      </c>
      <c r="N111" s="56">
        <v>16</v>
      </c>
      <c r="O111" s="47">
        <f t="shared" si="7"/>
        <v>1</v>
      </c>
      <c r="P111" s="20"/>
    </row>
    <row r="112" spans="1:16" s="17" customFormat="1" ht="12.6" customHeight="1">
      <c r="A112" s="27" t="s">
        <v>148</v>
      </c>
      <c r="B112" s="22" t="s">
        <v>205</v>
      </c>
      <c r="C112" s="59"/>
      <c r="D112" s="20" t="s">
        <v>126</v>
      </c>
      <c r="E112" s="56" t="s">
        <v>206</v>
      </c>
      <c r="F112" s="57" t="s">
        <v>96</v>
      </c>
      <c r="G112" s="60">
        <v>23</v>
      </c>
      <c r="H112" s="60">
        <v>11</v>
      </c>
      <c r="I112" s="60">
        <v>1965</v>
      </c>
      <c r="J112" s="90">
        <f t="shared" si="6"/>
        <v>24069</v>
      </c>
      <c r="K112" s="56" t="s">
        <v>15</v>
      </c>
      <c r="L112" s="56"/>
      <c r="M112" s="56">
        <v>16</v>
      </c>
      <c r="N112" s="56">
        <v>16</v>
      </c>
      <c r="O112" s="47">
        <f t="shared" si="7"/>
        <v>1</v>
      </c>
      <c r="P112" s="20"/>
    </row>
    <row r="113" spans="1:16" s="17" customFormat="1" ht="12.6" customHeight="1">
      <c r="A113" s="27" t="s">
        <v>148</v>
      </c>
      <c r="B113" s="22" t="s">
        <v>205</v>
      </c>
      <c r="C113" s="59"/>
      <c r="D113" s="20" t="s">
        <v>126</v>
      </c>
      <c r="E113" s="56" t="s">
        <v>206</v>
      </c>
      <c r="F113" s="57" t="s">
        <v>90</v>
      </c>
      <c r="G113" s="60">
        <v>27</v>
      </c>
      <c r="H113" s="60">
        <v>11</v>
      </c>
      <c r="I113" s="60">
        <v>1965</v>
      </c>
      <c r="J113" s="90">
        <f t="shared" si="6"/>
        <v>24073</v>
      </c>
      <c r="K113" s="56" t="s">
        <v>15</v>
      </c>
      <c r="L113" s="56"/>
      <c r="M113" s="56">
        <v>16</v>
      </c>
      <c r="N113" s="56">
        <v>16</v>
      </c>
      <c r="O113" s="47">
        <f t="shared" si="7"/>
        <v>1</v>
      </c>
      <c r="P113" s="20"/>
    </row>
    <row r="114" spans="1:16" s="17" customFormat="1" ht="12.6" customHeight="1">
      <c r="A114" s="27" t="s">
        <v>148</v>
      </c>
      <c r="B114" s="22" t="s">
        <v>174</v>
      </c>
      <c r="C114" s="59"/>
      <c r="D114" s="22" t="s">
        <v>91</v>
      </c>
      <c r="E114" s="56" t="s">
        <v>92</v>
      </c>
      <c r="F114" s="57" t="s">
        <v>171</v>
      </c>
      <c r="G114" s="60">
        <v>28</v>
      </c>
      <c r="H114" s="60">
        <v>1</v>
      </c>
      <c r="I114" s="60">
        <v>1966</v>
      </c>
      <c r="J114" s="90">
        <f t="shared" si="6"/>
        <v>24135</v>
      </c>
      <c r="K114" s="56" t="s">
        <v>15</v>
      </c>
      <c r="L114" s="56"/>
      <c r="M114" s="56">
        <v>16</v>
      </c>
      <c r="N114" s="56">
        <v>16</v>
      </c>
      <c r="O114" s="47">
        <f t="shared" si="7"/>
        <v>1</v>
      </c>
      <c r="P114" s="20"/>
    </row>
    <row r="115" spans="1:16" s="17" customFormat="1" ht="12.6" customHeight="1">
      <c r="A115" s="27" t="s">
        <v>148</v>
      </c>
      <c r="B115" s="22" t="s">
        <v>174</v>
      </c>
      <c r="C115" s="59"/>
      <c r="D115" s="22" t="s">
        <v>91</v>
      </c>
      <c r="E115" s="56" t="s">
        <v>92</v>
      </c>
      <c r="F115" s="57" t="s">
        <v>169</v>
      </c>
      <c r="G115" s="60">
        <v>11</v>
      </c>
      <c r="H115" s="60">
        <v>1</v>
      </c>
      <c r="I115" s="60">
        <v>1967</v>
      </c>
      <c r="J115" s="90">
        <f t="shared" si="6"/>
        <v>24483</v>
      </c>
      <c r="K115" s="56" t="s">
        <v>16</v>
      </c>
      <c r="L115" s="56"/>
      <c r="M115" s="56">
        <v>16</v>
      </c>
      <c r="N115" s="56">
        <v>16</v>
      </c>
      <c r="O115" s="47">
        <f t="shared" si="7"/>
        <v>1</v>
      </c>
      <c r="P115" s="20"/>
    </row>
    <row r="116" spans="1:16" s="17" customFormat="1" ht="12.6" customHeight="1">
      <c r="A116" s="28" t="s">
        <v>151</v>
      </c>
      <c r="B116" s="48" t="s">
        <v>323</v>
      </c>
      <c r="C116" s="49"/>
      <c r="D116" s="55" t="s">
        <v>179</v>
      </c>
      <c r="E116" s="51" t="s">
        <v>178</v>
      </c>
      <c r="F116" s="51" t="s">
        <v>313</v>
      </c>
      <c r="G116" s="52">
        <v>29</v>
      </c>
      <c r="H116" s="52">
        <v>2</v>
      </c>
      <c r="I116" s="52">
        <v>1968</v>
      </c>
      <c r="J116" s="90">
        <f t="shared" si="6"/>
        <v>24897</v>
      </c>
      <c r="K116" s="53" t="s">
        <v>17</v>
      </c>
      <c r="L116" s="49" t="s">
        <v>79</v>
      </c>
      <c r="M116" s="49">
        <v>16</v>
      </c>
      <c r="N116" s="49">
        <v>16</v>
      </c>
      <c r="O116" s="47">
        <f t="shared" si="7"/>
        <v>1</v>
      </c>
      <c r="P116" s="54" t="s">
        <v>79</v>
      </c>
    </row>
    <row r="117" spans="1:16" s="17" customFormat="1" ht="12.6" customHeight="1">
      <c r="A117" s="27" t="s">
        <v>148</v>
      </c>
      <c r="B117" s="22" t="s">
        <v>241</v>
      </c>
      <c r="C117" s="59"/>
      <c r="D117" s="20" t="s">
        <v>127</v>
      </c>
      <c r="E117" s="56" t="s">
        <v>124</v>
      </c>
      <c r="F117" s="57" t="s">
        <v>206</v>
      </c>
      <c r="G117" s="60">
        <v>31</v>
      </c>
      <c r="H117" s="60">
        <v>10</v>
      </c>
      <c r="I117" s="60">
        <v>1969</v>
      </c>
      <c r="J117" s="90">
        <f t="shared" si="6"/>
        <v>25507</v>
      </c>
      <c r="K117" s="56" t="s">
        <v>61</v>
      </c>
      <c r="L117" s="56"/>
      <c r="M117" s="56">
        <v>16</v>
      </c>
      <c r="N117" s="56">
        <v>16</v>
      </c>
      <c r="O117" s="47">
        <f t="shared" si="7"/>
        <v>1</v>
      </c>
      <c r="P117" s="20"/>
    </row>
    <row r="118" spans="1:16" s="17" customFormat="1" ht="12.6" customHeight="1">
      <c r="A118" s="27" t="s">
        <v>148</v>
      </c>
      <c r="B118" s="22" t="s">
        <v>242</v>
      </c>
      <c r="C118" s="59"/>
      <c r="D118" s="22" t="s">
        <v>136</v>
      </c>
      <c r="E118" s="56" t="s">
        <v>106</v>
      </c>
      <c r="F118" s="57" t="s">
        <v>117</v>
      </c>
      <c r="G118" s="60">
        <v>18</v>
      </c>
      <c r="H118" s="60">
        <v>11</v>
      </c>
      <c r="I118" s="60">
        <v>1970</v>
      </c>
      <c r="J118" s="90">
        <f t="shared" si="6"/>
        <v>25890</v>
      </c>
      <c r="K118" s="56" t="s">
        <v>52</v>
      </c>
      <c r="L118" s="56"/>
      <c r="M118" s="56">
        <v>16</v>
      </c>
      <c r="N118" s="56">
        <v>16</v>
      </c>
      <c r="O118" s="47">
        <f t="shared" si="7"/>
        <v>1</v>
      </c>
      <c r="P118" s="20"/>
    </row>
    <row r="119" spans="1:16" s="17" customFormat="1" ht="12.6" customHeight="1">
      <c r="A119" s="28" t="s">
        <v>151</v>
      </c>
      <c r="B119" s="48" t="s">
        <v>324</v>
      </c>
      <c r="C119" s="49"/>
      <c r="D119" s="55" t="s">
        <v>150</v>
      </c>
      <c r="E119" s="51" t="s">
        <v>118</v>
      </c>
      <c r="F119" s="51" t="s">
        <v>95</v>
      </c>
      <c r="G119" s="52">
        <v>27</v>
      </c>
      <c r="H119" s="52">
        <v>1</v>
      </c>
      <c r="I119" s="52">
        <v>1971</v>
      </c>
      <c r="J119" s="90">
        <f t="shared" si="6"/>
        <v>25960</v>
      </c>
      <c r="K119" s="53" t="s">
        <v>52</v>
      </c>
      <c r="L119" s="49" t="s">
        <v>79</v>
      </c>
      <c r="M119" s="49">
        <v>16</v>
      </c>
      <c r="N119" s="49">
        <v>16</v>
      </c>
      <c r="O119" s="47">
        <f t="shared" si="7"/>
        <v>1</v>
      </c>
      <c r="P119" s="54" t="s">
        <v>79</v>
      </c>
    </row>
    <row r="120" spans="1:16" s="17" customFormat="1" ht="12.6" customHeight="1">
      <c r="A120" s="27" t="s">
        <v>148</v>
      </c>
      <c r="B120" s="22" t="s">
        <v>243</v>
      </c>
      <c r="C120" s="59"/>
      <c r="D120" s="22" t="s">
        <v>100</v>
      </c>
      <c r="E120" s="56" t="s">
        <v>94</v>
      </c>
      <c r="F120" s="57" t="s">
        <v>96</v>
      </c>
      <c r="G120" s="60">
        <v>19</v>
      </c>
      <c r="H120" s="60">
        <v>2</v>
      </c>
      <c r="I120" s="60">
        <v>1971</v>
      </c>
      <c r="J120" s="90">
        <f t="shared" si="6"/>
        <v>25983</v>
      </c>
      <c r="K120" s="56" t="s">
        <v>52</v>
      </c>
      <c r="L120" s="56" t="s">
        <v>49</v>
      </c>
      <c r="M120" s="56">
        <v>16</v>
      </c>
      <c r="N120" s="56">
        <v>16</v>
      </c>
      <c r="O120" s="47">
        <f t="shared" si="7"/>
        <v>1</v>
      </c>
      <c r="P120" s="20"/>
    </row>
    <row r="121" spans="1:16" s="17" customFormat="1" ht="12.6" customHeight="1">
      <c r="A121" s="27" t="s">
        <v>148</v>
      </c>
      <c r="B121" s="22" t="s">
        <v>244</v>
      </c>
      <c r="C121" s="59"/>
      <c r="D121" s="22" t="s">
        <v>135</v>
      </c>
      <c r="E121" s="56" t="s">
        <v>101</v>
      </c>
      <c r="F121" s="57" t="s">
        <v>89</v>
      </c>
      <c r="G121" s="60">
        <v>27</v>
      </c>
      <c r="H121" s="60">
        <v>10</v>
      </c>
      <c r="I121" s="60">
        <v>1971</v>
      </c>
      <c r="J121" s="90">
        <f t="shared" si="6"/>
        <v>26233</v>
      </c>
      <c r="K121" s="56" t="s">
        <v>53</v>
      </c>
      <c r="L121" s="56"/>
      <c r="M121" s="56">
        <v>16</v>
      </c>
      <c r="N121" s="56">
        <v>16</v>
      </c>
      <c r="O121" s="47">
        <f t="shared" si="7"/>
        <v>1</v>
      </c>
      <c r="P121" s="20"/>
    </row>
    <row r="122" spans="1:16" s="17" customFormat="1" ht="12.6" customHeight="1">
      <c r="A122" s="27" t="s">
        <v>148</v>
      </c>
      <c r="B122" s="22" t="s">
        <v>208</v>
      </c>
      <c r="C122" s="59"/>
      <c r="D122" s="22" t="s">
        <v>88</v>
      </c>
      <c r="E122" s="56" t="s">
        <v>109</v>
      </c>
      <c r="F122" s="57" t="s">
        <v>101</v>
      </c>
      <c r="G122" s="60">
        <v>10</v>
      </c>
      <c r="H122" s="60">
        <v>12</v>
      </c>
      <c r="I122" s="60">
        <v>1972</v>
      </c>
      <c r="J122" s="90">
        <f t="shared" si="6"/>
        <v>26643</v>
      </c>
      <c r="K122" s="56" t="s">
        <v>54</v>
      </c>
      <c r="L122" s="56"/>
      <c r="M122" s="56">
        <v>16</v>
      </c>
      <c r="N122" s="56">
        <v>16</v>
      </c>
      <c r="O122" s="47">
        <f t="shared" si="7"/>
        <v>1</v>
      </c>
      <c r="P122" s="20"/>
    </row>
    <row r="123" spans="1:16" s="17" customFormat="1" ht="12.6" customHeight="1">
      <c r="A123" s="28" t="s">
        <v>151</v>
      </c>
      <c r="B123" s="48" t="s">
        <v>325</v>
      </c>
      <c r="C123" s="49"/>
      <c r="D123" s="50" t="s">
        <v>97</v>
      </c>
      <c r="E123" s="51" t="s">
        <v>114</v>
      </c>
      <c r="F123" s="51" t="s">
        <v>95</v>
      </c>
      <c r="G123" s="52">
        <v>17</v>
      </c>
      <c r="H123" s="52">
        <v>3</v>
      </c>
      <c r="I123" s="52">
        <v>1973</v>
      </c>
      <c r="J123" s="90">
        <f t="shared" si="6"/>
        <v>26740</v>
      </c>
      <c r="K123" s="53" t="s">
        <v>54</v>
      </c>
      <c r="L123" s="49" t="s">
        <v>79</v>
      </c>
      <c r="M123" s="49">
        <v>16</v>
      </c>
      <c r="N123" s="49">
        <v>16</v>
      </c>
      <c r="O123" s="47">
        <f t="shared" si="7"/>
        <v>1</v>
      </c>
      <c r="P123" s="54" t="s">
        <v>79</v>
      </c>
    </row>
    <row r="124" spans="1:16" s="17" customFormat="1" ht="12.6" customHeight="1">
      <c r="A124" s="27" t="s">
        <v>148</v>
      </c>
      <c r="B124" s="22" t="s">
        <v>245</v>
      </c>
      <c r="C124" s="59"/>
      <c r="D124" s="80" t="s">
        <v>501</v>
      </c>
      <c r="E124" s="56" t="s">
        <v>95</v>
      </c>
      <c r="F124" s="57" t="s">
        <v>106</v>
      </c>
      <c r="G124" s="60">
        <v>17</v>
      </c>
      <c r="H124" s="60">
        <v>2</v>
      </c>
      <c r="I124" s="60">
        <v>1978</v>
      </c>
      <c r="J124" s="90">
        <f t="shared" si="6"/>
        <v>28538</v>
      </c>
      <c r="K124" s="56" t="s">
        <v>59</v>
      </c>
      <c r="L124" s="56"/>
      <c r="M124" s="56">
        <v>16</v>
      </c>
      <c r="N124" s="56">
        <v>16</v>
      </c>
      <c r="O124" s="47">
        <f t="shared" si="7"/>
        <v>1</v>
      </c>
      <c r="P124" s="20"/>
    </row>
    <row r="125" spans="1:16" s="17" customFormat="1" ht="12.6" customHeight="1">
      <c r="A125" s="27" t="s">
        <v>148</v>
      </c>
      <c r="B125" s="22" t="s">
        <v>246</v>
      </c>
      <c r="C125" s="59"/>
      <c r="D125" s="22" t="s">
        <v>100</v>
      </c>
      <c r="E125" s="56" t="s">
        <v>94</v>
      </c>
      <c r="F125" s="57" t="s">
        <v>139</v>
      </c>
      <c r="G125" s="60">
        <v>4</v>
      </c>
      <c r="H125" s="60">
        <v>1</v>
      </c>
      <c r="I125" s="60">
        <v>1980</v>
      </c>
      <c r="J125" s="90">
        <f t="shared" si="6"/>
        <v>29224</v>
      </c>
      <c r="K125" s="56" t="s">
        <v>51</v>
      </c>
      <c r="L125" s="56"/>
      <c r="M125" s="56">
        <v>16</v>
      </c>
      <c r="N125" s="56">
        <v>16</v>
      </c>
      <c r="O125" s="47">
        <f t="shared" si="7"/>
        <v>1</v>
      </c>
      <c r="P125" s="20"/>
    </row>
    <row r="126" spans="1:16" s="17" customFormat="1" ht="12.6" customHeight="1">
      <c r="A126" s="27" t="s">
        <v>148</v>
      </c>
      <c r="B126" s="19" t="s">
        <v>190</v>
      </c>
      <c r="C126" s="59"/>
      <c r="D126" s="19" t="s">
        <v>103</v>
      </c>
      <c r="E126" s="59" t="s">
        <v>118</v>
      </c>
      <c r="F126" s="57" t="s">
        <v>92</v>
      </c>
      <c r="G126" s="60">
        <v>3</v>
      </c>
      <c r="H126" s="60">
        <v>2</v>
      </c>
      <c r="I126" s="60">
        <v>1984</v>
      </c>
      <c r="J126" s="90">
        <f t="shared" si="6"/>
        <v>30715</v>
      </c>
      <c r="K126" s="59" t="s">
        <v>21</v>
      </c>
      <c r="L126" s="59"/>
      <c r="M126" s="59">
        <v>16</v>
      </c>
      <c r="N126" s="59">
        <v>16</v>
      </c>
      <c r="O126" s="47">
        <f t="shared" si="7"/>
        <v>1</v>
      </c>
      <c r="P126" s="20"/>
    </row>
    <row r="127" spans="1:16" s="17" customFormat="1" ht="12.6" customHeight="1">
      <c r="A127" s="27" t="s">
        <v>148</v>
      </c>
      <c r="B127" s="19" t="s">
        <v>190</v>
      </c>
      <c r="C127" s="59"/>
      <c r="D127" s="19" t="s">
        <v>103</v>
      </c>
      <c r="E127" s="59" t="s">
        <v>118</v>
      </c>
      <c r="F127" s="57" t="s">
        <v>119</v>
      </c>
      <c r="G127" s="60">
        <v>17</v>
      </c>
      <c r="H127" s="60">
        <v>2</v>
      </c>
      <c r="I127" s="60">
        <v>1984</v>
      </c>
      <c r="J127" s="90">
        <f t="shared" si="6"/>
        <v>30729</v>
      </c>
      <c r="K127" s="59" t="s">
        <v>21</v>
      </c>
      <c r="L127" s="59"/>
      <c r="M127" s="59">
        <v>16</v>
      </c>
      <c r="N127" s="59">
        <v>16</v>
      </c>
      <c r="O127" s="47">
        <f t="shared" si="7"/>
        <v>1</v>
      </c>
      <c r="P127" s="20"/>
    </row>
    <row r="128" spans="1:16" s="17" customFormat="1" ht="12.6" customHeight="1">
      <c r="A128" s="27" t="s">
        <v>148</v>
      </c>
      <c r="B128" s="19" t="s">
        <v>224</v>
      </c>
      <c r="C128" s="59"/>
      <c r="D128" s="19" t="s">
        <v>102</v>
      </c>
      <c r="E128" s="59" t="s">
        <v>89</v>
      </c>
      <c r="F128" s="57" t="s">
        <v>108</v>
      </c>
      <c r="G128" s="60">
        <v>30</v>
      </c>
      <c r="H128" s="60">
        <v>1</v>
      </c>
      <c r="I128" s="60">
        <v>1985</v>
      </c>
      <c r="J128" s="90">
        <f t="shared" si="6"/>
        <v>31077</v>
      </c>
      <c r="K128" s="59" t="s">
        <v>22</v>
      </c>
      <c r="L128" s="59"/>
      <c r="M128" s="59">
        <v>16</v>
      </c>
      <c r="N128" s="59">
        <v>16</v>
      </c>
      <c r="O128" s="47">
        <f t="shared" si="7"/>
        <v>1</v>
      </c>
      <c r="P128" s="20"/>
    </row>
    <row r="129" spans="1:16" s="17" customFormat="1" ht="12.6" customHeight="1">
      <c r="A129" s="27" t="s">
        <v>148</v>
      </c>
      <c r="B129" s="19" t="s">
        <v>247</v>
      </c>
      <c r="C129" s="59"/>
      <c r="D129" s="19" t="s">
        <v>88</v>
      </c>
      <c r="E129" s="59" t="s">
        <v>109</v>
      </c>
      <c r="F129" s="57" t="s">
        <v>114</v>
      </c>
      <c r="G129" s="60">
        <v>11</v>
      </c>
      <c r="H129" s="60">
        <v>1</v>
      </c>
      <c r="I129" s="60">
        <v>1986</v>
      </c>
      <c r="J129" s="90">
        <f t="shared" si="6"/>
        <v>31423</v>
      </c>
      <c r="K129" s="59" t="s">
        <v>23</v>
      </c>
      <c r="L129" s="59" t="s">
        <v>49</v>
      </c>
      <c r="M129" s="59">
        <v>16</v>
      </c>
      <c r="N129" s="59">
        <v>16</v>
      </c>
      <c r="O129" s="47">
        <f t="shared" si="7"/>
        <v>1</v>
      </c>
      <c r="P129" s="20"/>
    </row>
    <row r="130" spans="1:16" s="17" customFormat="1" ht="12.6" customHeight="1">
      <c r="A130" s="27" t="s">
        <v>148</v>
      </c>
      <c r="B130" s="19" t="s">
        <v>224</v>
      </c>
      <c r="C130" s="59"/>
      <c r="D130" s="19" t="s">
        <v>102</v>
      </c>
      <c r="E130" s="59" t="s">
        <v>89</v>
      </c>
      <c r="F130" s="57" t="s">
        <v>94</v>
      </c>
      <c r="G130" s="60">
        <v>25</v>
      </c>
      <c r="H130" s="60">
        <v>2</v>
      </c>
      <c r="I130" s="60">
        <v>1986</v>
      </c>
      <c r="J130" s="90">
        <f t="shared" si="6"/>
        <v>31468</v>
      </c>
      <c r="K130" s="59" t="s">
        <v>23</v>
      </c>
      <c r="L130" s="59"/>
      <c r="M130" s="59">
        <v>16</v>
      </c>
      <c r="N130" s="59">
        <v>16</v>
      </c>
      <c r="O130" s="47">
        <f t="shared" si="7"/>
        <v>1</v>
      </c>
      <c r="P130" s="20"/>
    </row>
    <row r="131" spans="1:16" s="17" customFormat="1" ht="12.6" customHeight="1">
      <c r="A131" s="27" t="s">
        <v>148</v>
      </c>
      <c r="B131" s="19" t="s">
        <v>248</v>
      </c>
      <c r="C131" s="59"/>
      <c r="D131" s="19" t="s">
        <v>132</v>
      </c>
      <c r="E131" s="59" t="s">
        <v>96</v>
      </c>
      <c r="F131" s="57" t="s">
        <v>117</v>
      </c>
      <c r="G131" s="60">
        <v>28</v>
      </c>
      <c r="H131" s="60">
        <v>2</v>
      </c>
      <c r="I131" s="60">
        <v>1986</v>
      </c>
      <c r="J131" s="90">
        <f t="shared" si="6"/>
        <v>31471</v>
      </c>
      <c r="K131" s="59" t="s">
        <v>23</v>
      </c>
      <c r="L131" s="59"/>
      <c r="M131" s="59">
        <v>16</v>
      </c>
      <c r="N131" s="59">
        <v>16</v>
      </c>
      <c r="O131" s="47">
        <f t="shared" si="7"/>
        <v>1</v>
      </c>
      <c r="P131" s="20"/>
    </row>
    <row r="132" spans="1:16" s="17" customFormat="1" ht="12.6" customHeight="1">
      <c r="A132" s="27" t="s">
        <v>148</v>
      </c>
      <c r="B132" s="19" t="s">
        <v>202</v>
      </c>
      <c r="C132" s="59"/>
      <c r="D132" s="19" t="s">
        <v>115</v>
      </c>
      <c r="E132" s="59" t="s">
        <v>90</v>
      </c>
      <c r="F132" s="57" t="s">
        <v>109</v>
      </c>
      <c r="G132" s="60">
        <v>22</v>
      </c>
      <c r="H132" s="60">
        <v>11</v>
      </c>
      <c r="I132" s="60">
        <v>1986</v>
      </c>
      <c r="J132" s="90">
        <f t="shared" si="6"/>
        <v>31738</v>
      </c>
      <c r="K132" s="59" t="s">
        <v>24</v>
      </c>
      <c r="L132" s="59"/>
      <c r="M132" s="59">
        <v>16</v>
      </c>
      <c r="N132" s="59">
        <v>16</v>
      </c>
      <c r="O132" s="47">
        <f t="shared" si="7"/>
        <v>1</v>
      </c>
      <c r="P132" s="20"/>
    </row>
    <row r="133" spans="1:16" s="17" customFormat="1" ht="12.6" customHeight="1">
      <c r="A133" s="27" t="s">
        <v>148</v>
      </c>
      <c r="B133" s="19" t="s">
        <v>189</v>
      </c>
      <c r="C133" s="59"/>
      <c r="D133" s="19" t="s">
        <v>91</v>
      </c>
      <c r="E133" s="59" t="s">
        <v>92</v>
      </c>
      <c r="F133" s="57" t="s">
        <v>128</v>
      </c>
      <c r="G133" s="60">
        <v>21</v>
      </c>
      <c r="H133" s="60">
        <v>12</v>
      </c>
      <c r="I133" s="60">
        <v>1986</v>
      </c>
      <c r="J133" s="90">
        <f t="shared" si="6"/>
        <v>31767</v>
      </c>
      <c r="K133" s="59" t="s">
        <v>24</v>
      </c>
      <c r="L133" s="59"/>
      <c r="M133" s="59">
        <v>16</v>
      </c>
      <c r="N133" s="59">
        <v>16</v>
      </c>
      <c r="O133" s="47">
        <f t="shared" si="7"/>
        <v>1</v>
      </c>
      <c r="P133" s="20"/>
    </row>
    <row r="134" spans="1:16" s="17" customFormat="1" ht="12.6" customHeight="1">
      <c r="A134" s="27" t="s">
        <v>148</v>
      </c>
      <c r="B134" s="19" t="s">
        <v>202</v>
      </c>
      <c r="C134" s="59"/>
      <c r="D134" s="19" t="s">
        <v>115</v>
      </c>
      <c r="E134" s="59" t="s">
        <v>90</v>
      </c>
      <c r="F134" s="57" t="s">
        <v>119</v>
      </c>
      <c r="G134" s="60">
        <v>27</v>
      </c>
      <c r="H134" s="60">
        <v>12</v>
      </c>
      <c r="I134" s="60">
        <v>1986</v>
      </c>
      <c r="J134" s="90">
        <f t="shared" si="6"/>
        <v>31773</v>
      </c>
      <c r="K134" s="59" t="s">
        <v>24</v>
      </c>
      <c r="L134" s="59"/>
      <c r="M134" s="59">
        <v>16</v>
      </c>
      <c r="N134" s="59">
        <v>16</v>
      </c>
      <c r="O134" s="47">
        <f t="shared" si="7"/>
        <v>1</v>
      </c>
      <c r="P134" s="20"/>
    </row>
    <row r="135" spans="1:16" s="17" customFormat="1" ht="12.6" customHeight="1">
      <c r="A135" s="27" t="s">
        <v>148</v>
      </c>
      <c r="B135" s="19" t="s">
        <v>189</v>
      </c>
      <c r="C135" s="59"/>
      <c r="D135" s="19" t="s">
        <v>91</v>
      </c>
      <c r="E135" s="59" t="s">
        <v>92</v>
      </c>
      <c r="F135" s="57" t="s">
        <v>121</v>
      </c>
      <c r="G135" s="60">
        <v>19</v>
      </c>
      <c r="H135" s="60">
        <v>1</v>
      </c>
      <c r="I135" s="60">
        <v>1987</v>
      </c>
      <c r="J135" s="90">
        <f t="shared" si="6"/>
        <v>31796</v>
      </c>
      <c r="K135" s="59" t="s">
        <v>24</v>
      </c>
      <c r="L135" s="59"/>
      <c r="M135" s="59">
        <v>16</v>
      </c>
      <c r="N135" s="59">
        <v>16</v>
      </c>
      <c r="O135" s="47">
        <f t="shared" si="7"/>
        <v>1</v>
      </c>
      <c r="P135" s="20"/>
    </row>
    <row r="136" spans="1:16" s="17" customFormat="1" ht="12.6" customHeight="1">
      <c r="A136" s="27" t="s">
        <v>148</v>
      </c>
      <c r="B136" s="19" t="s">
        <v>249</v>
      </c>
      <c r="C136" s="59"/>
      <c r="D136" s="20" t="s">
        <v>127</v>
      </c>
      <c r="E136" s="59" t="s">
        <v>124</v>
      </c>
      <c r="F136" s="57" t="s">
        <v>140</v>
      </c>
      <c r="G136" s="60">
        <v>17</v>
      </c>
      <c r="H136" s="60">
        <v>12</v>
      </c>
      <c r="I136" s="60">
        <v>1987</v>
      </c>
      <c r="J136" s="90">
        <f t="shared" si="6"/>
        <v>32128</v>
      </c>
      <c r="K136" s="59" t="s">
        <v>25</v>
      </c>
      <c r="L136" s="59"/>
      <c r="M136" s="59">
        <v>16</v>
      </c>
      <c r="N136" s="59">
        <v>16</v>
      </c>
      <c r="O136" s="47">
        <f t="shared" si="7"/>
        <v>1</v>
      </c>
      <c r="P136" s="20"/>
    </row>
    <row r="137" spans="1:16" s="17" customFormat="1" ht="12.6" customHeight="1">
      <c r="A137" s="27" t="s">
        <v>148</v>
      </c>
      <c r="B137" s="19" t="s">
        <v>250</v>
      </c>
      <c r="C137" s="59"/>
      <c r="D137" s="19" t="s">
        <v>251</v>
      </c>
      <c r="E137" s="59" t="s">
        <v>107</v>
      </c>
      <c r="F137" s="57" t="s">
        <v>118</v>
      </c>
      <c r="G137" s="60">
        <v>17</v>
      </c>
      <c r="H137" s="60">
        <v>12</v>
      </c>
      <c r="I137" s="60">
        <v>1989</v>
      </c>
      <c r="J137" s="90">
        <f t="shared" si="6"/>
        <v>32859</v>
      </c>
      <c r="K137" s="59" t="s">
        <v>27</v>
      </c>
      <c r="L137" s="59"/>
      <c r="M137" s="59">
        <v>16</v>
      </c>
      <c r="N137" s="59">
        <v>16</v>
      </c>
      <c r="O137" s="47">
        <f t="shared" si="7"/>
        <v>1</v>
      </c>
      <c r="P137" s="20"/>
    </row>
    <row r="138" spans="1:16" s="17" customFormat="1" ht="12.6" customHeight="1">
      <c r="A138" s="27" t="s">
        <v>148</v>
      </c>
      <c r="B138" s="19" t="s">
        <v>252</v>
      </c>
      <c r="C138" s="59"/>
      <c r="D138" s="19" t="s">
        <v>88</v>
      </c>
      <c r="E138" s="59" t="s">
        <v>109</v>
      </c>
      <c r="F138" s="57" t="s">
        <v>106</v>
      </c>
      <c r="G138" s="60">
        <v>31</v>
      </c>
      <c r="H138" s="60">
        <v>1</v>
      </c>
      <c r="I138" s="60">
        <v>1990</v>
      </c>
      <c r="J138" s="90">
        <f t="shared" si="6"/>
        <v>32904</v>
      </c>
      <c r="K138" s="59" t="s">
        <v>27</v>
      </c>
      <c r="L138" s="59"/>
      <c r="M138" s="59">
        <v>16</v>
      </c>
      <c r="N138" s="59">
        <v>16</v>
      </c>
      <c r="O138" s="47">
        <f t="shared" si="7"/>
        <v>1</v>
      </c>
      <c r="P138" s="20"/>
    </row>
    <row r="139" spans="1:16" s="17" customFormat="1" ht="12.6" customHeight="1">
      <c r="A139" s="27" t="s">
        <v>148</v>
      </c>
      <c r="B139" s="19" t="s">
        <v>225</v>
      </c>
      <c r="C139" s="59"/>
      <c r="D139" s="80" t="s">
        <v>501</v>
      </c>
      <c r="E139" s="59" t="s">
        <v>95</v>
      </c>
      <c r="F139" s="57" t="s">
        <v>140</v>
      </c>
      <c r="G139" s="60">
        <v>29</v>
      </c>
      <c r="H139" s="60">
        <v>11</v>
      </c>
      <c r="I139" s="60">
        <v>1990</v>
      </c>
      <c r="J139" s="90">
        <f t="shared" si="6"/>
        <v>33206</v>
      </c>
      <c r="K139" s="59" t="s">
        <v>28</v>
      </c>
      <c r="L139" s="59"/>
      <c r="M139" s="59">
        <v>16</v>
      </c>
      <c r="N139" s="59">
        <v>16</v>
      </c>
      <c r="O139" s="47">
        <f t="shared" si="7"/>
        <v>1</v>
      </c>
      <c r="P139" s="20"/>
    </row>
    <row r="140" spans="1:16" s="17" customFormat="1" ht="12.6" customHeight="1">
      <c r="A140" s="27" t="s">
        <v>148</v>
      </c>
      <c r="B140" s="19" t="s">
        <v>253</v>
      </c>
      <c r="C140" s="59"/>
      <c r="D140" s="19" t="s">
        <v>251</v>
      </c>
      <c r="E140" s="59" t="s">
        <v>107</v>
      </c>
      <c r="F140" s="57" t="s">
        <v>111</v>
      </c>
      <c r="G140" s="60">
        <v>7</v>
      </c>
      <c r="H140" s="60">
        <v>4</v>
      </c>
      <c r="I140" s="60">
        <v>1993</v>
      </c>
      <c r="J140" s="90">
        <f t="shared" si="6"/>
        <v>34066</v>
      </c>
      <c r="K140" s="59" t="s">
        <v>30</v>
      </c>
      <c r="L140" s="59"/>
      <c r="M140" s="59">
        <v>16</v>
      </c>
      <c r="N140" s="59">
        <v>16</v>
      </c>
      <c r="O140" s="47">
        <f t="shared" si="7"/>
        <v>1</v>
      </c>
      <c r="P140" s="20"/>
    </row>
    <row r="141" spans="1:16" s="17" customFormat="1" ht="12.6" customHeight="1">
      <c r="A141" s="27" t="s">
        <v>148</v>
      </c>
      <c r="B141" s="19" t="s">
        <v>254</v>
      </c>
      <c r="C141" s="59"/>
      <c r="D141" s="80" t="s">
        <v>501</v>
      </c>
      <c r="E141" s="59" t="s">
        <v>95</v>
      </c>
      <c r="F141" s="57" t="s">
        <v>106</v>
      </c>
      <c r="G141" s="60">
        <v>5</v>
      </c>
      <c r="H141" s="60">
        <v>12</v>
      </c>
      <c r="I141" s="60">
        <v>1996</v>
      </c>
      <c r="J141" s="90">
        <f t="shared" si="6"/>
        <v>35404</v>
      </c>
      <c r="K141" s="59" t="s">
        <v>34</v>
      </c>
      <c r="L141" s="59"/>
      <c r="M141" s="59">
        <v>16</v>
      </c>
      <c r="N141" s="59">
        <v>16</v>
      </c>
      <c r="O141" s="47">
        <f t="shared" si="7"/>
        <v>1</v>
      </c>
      <c r="P141" s="20"/>
    </row>
    <row r="142" spans="1:16" s="17" customFormat="1" ht="12.6" customHeight="1">
      <c r="A142" s="27" t="s">
        <v>148</v>
      </c>
      <c r="B142" s="19" t="s">
        <v>255</v>
      </c>
      <c r="C142" s="59"/>
      <c r="D142" s="19" t="s">
        <v>123</v>
      </c>
      <c r="E142" s="59" t="s">
        <v>105</v>
      </c>
      <c r="F142" s="57" t="s">
        <v>118</v>
      </c>
      <c r="G142" s="60">
        <v>4</v>
      </c>
      <c r="H142" s="60">
        <v>11</v>
      </c>
      <c r="I142" s="60">
        <v>1997</v>
      </c>
      <c r="J142" s="90">
        <f t="shared" si="6"/>
        <v>35738</v>
      </c>
      <c r="K142" s="59" t="s">
        <v>35</v>
      </c>
      <c r="L142" s="59"/>
      <c r="M142" s="59">
        <v>16</v>
      </c>
      <c r="N142" s="59">
        <v>16</v>
      </c>
      <c r="O142" s="47">
        <f t="shared" si="7"/>
        <v>1</v>
      </c>
      <c r="P142" s="20"/>
    </row>
    <row r="143" spans="1:16" s="17" customFormat="1" ht="12.6" customHeight="1">
      <c r="A143" s="27" t="s">
        <v>148</v>
      </c>
      <c r="B143" s="19" t="s">
        <v>256</v>
      </c>
      <c r="C143" s="59"/>
      <c r="D143" s="19" t="s">
        <v>135</v>
      </c>
      <c r="E143" s="59" t="s">
        <v>101</v>
      </c>
      <c r="F143" s="57" t="s">
        <v>118</v>
      </c>
      <c r="G143" s="60">
        <v>21</v>
      </c>
      <c r="H143" s="60">
        <v>12</v>
      </c>
      <c r="I143" s="60">
        <v>1997</v>
      </c>
      <c r="J143" s="90">
        <f t="shared" ref="J143:J208" si="12">DATE(I143,H143,G143)</f>
        <v>35785</v>
      </c>
      <c r="K143" s="59" t="s">
        <v>35</v>
      </c>
      <c r="L143" s="59"/>
      <c r="M143" s="59">
        <v>16</v>
      </c>
      <c r="N143" s="59">
        <v>16</v>
      </c>
      <c r="O143" s="47">
        <f t="shared" ref="O143:O208" si="13">IF(N143="","",M143/N143)</f>
        <v>1</v>
      </c>
      <c r="P143" s="20"/>
    </row>
    <row r="144" spans="1:16" s="17" customFormat="1" ht="12.6" customHeight="1">
      <c r="A144" s="27" t="s">
        <v>148</v>
      </c>
      <c r="B144" s="19" t="s">
        <v>257</v>
      </c>
      <c r="C144" s="59"/>
      <c r="D144" s="19" t="s">
        <v>132</v>
      </c>
      <c r="E144" s="59" t="s">
        <v>96</v>
      </c>
      <c r="F144" s="57" t="s">
        <v>94</v>
      </c>
      <c r="G144" s="60">
        <v>18</v>
      </c>
      <c r="H144" s="60">
        <v>1</v>
      </c>
      <c r="I144" s="57">
        <v>2001</v>
      </c>
      <c r="J144" s="90">
        <f t="shared" si="12"/>
        <v>36909</v>
      </c>
      <c r="K144" s="59" t="s">
        <v>38</v>
      </c>
      <c r="L144" s="59"/>
      <c r="M144" s="59">
        <v>16</v>
      </c>
      <c r="N144" s="59">
        <v>16</v>
      </c>
      <c r="O144" s="47">
        <f t="shared" si="13"/>
        <v>1</v>
      </c>
      <c r="P144" s="20"/>
    </row>
    <row r="145" spans="1:16" s="17" customFormat="1" ht="12.6" customHeight="1">
      <c r="A145" s="27" t="s">
        <v>148</v>
      </c>
      <c r="B145" s="19" t="s">
        <v>258</v>
      </c>
      <c r="C145" s="59"/>
      <c r="D145" s="19" t="s">
        <v>129</v>
      </c>
      <c r="E145" s="59" t="s">
        <v>117</v>
      </c>
      <c r="F145" s="57" t="s">
        <v>121</v>
      </c>
      <c r="G145" s="60">
        <v>12</v>
      </c>
      <c r="H145" s="60">
        <v>2</v>
      </c>
      <c r="I145" s="57">
        <v>2002</v>
      </c>
      <c r="J145" s="90">
        <f t="shared" si="12"/>
        <v>37299</v>
      </c>
      <c r="K145" s="59" t="s">
        <v>39</v>
      </c>
      <c r="L145" s="59"/>
      <c r="M145" s="59">
        <v>16</v>
      </c>
      <c r="N145" s="59">
        <v>16</v>
      </c>
      <c r="O145" s="47">
        <f t="shared" si="13"/>
        <v>1</v>
      </c>
      <c r="P145" s="20"/>
    </row>
    <row r="146" spans="1:16" s="17" customFormat="1" ht="12.6" customHeight="1">
      <c r="A146" s="27" t="s">
        <v>148</v>
      </c>
      <c r="B146" s="19" t="s">
        <v>259</v>
      </c>
      <c r="C146" s="59"/>
      <c r="D146" s="19" t="s">
        <v>122</v>
      </c>
      <c r="E146" s="59" t="s">
        <v>108</v>
      </c>
      <c r="F146" s="57" t="s">
        <v>110</v>
      </c>
      <c r="G146" s="60">
        <v>28</v>
      </c>
      <c r="H146" s="60">
        <v>12</v>
      </c>
      <c r="I146" s="57">
        <v>2002</v>
      </c>
      <c r="J146" s="90">
        <f t="shared" si="12"/>
        <v>37618</v>
      </c>
      <c r="K146" s="59" t="s">
        <v>40</v>
      </c>
      <c r="L146" s="59"/>
      <c r="M146" s="59">
        <v>16</v>
      </c>
      <c r="N146" s="59">
        <v>16</v>
      </c>
      <c r="O146" s="47">
        <f t="shared" si="13"/>
        <v>1</v>
      </c>
      <c r="P146" s="20"/>
    </row>
    <row r="147" spans="1:16" s="17" customFormat="1" ht="12.6" customHeight="1">
      <c r="A147" s="27" t="s">
        <v>148</v>
      </c>
      <c r="B147" s="19" t="s">
        <v>232</v>
      </c>
      <c r="C147" s="59" t="s">
        <v>9</v>
      </c>
      <c r="D147" s="80" t="s">
        <v>501</v>
      </c>
      <c r="E147" s="59" t="s">
        <v>95</v>
      </c>
      <c r="F147" s="57" t="s">
        <v>93</v>
      </c>
      <c r="G147" s="60">
        <v>17</v>
      </c>
      <c r="H147" s="60">
        <v>11</v>
      </c>
      <c r="I147" s="57">
        <v>2004</v>
      </c>
      <c r="J147" s="90">
        <f t="shared" si="12"/>
        <v>38308</v>
      </c>
      <c r="K147" s="59" t="s">
        <v>42</v>
      </c>
      <c r="L147" s="59"/>
      <c r="M147" s="59">
        <v>16</v>
      </c>
      <c r="N147" s="59">
        <v>16</v>
      </c>
      <c r="O147" s="47">
        <f t="shared" si="13"/>
        <v>1</v>
      </c>
      <c r="P147" s="20"/>
    </row>
    <row r="148" spans="1:16" s="17" customFormat="1" ht="12.6" customHeight="1">
      <c r="A148" s="27" t="s">
        <v>148</v>
      </c>
      <c r="B148" s="19" t="s">
        <v>200</v>
      </c>
      <c r="C148" s="59"/>
      <c r="D148" s="19" t="s">
        <v>91</v>
      </c>
      <c r="E148" s="59" t="s">
        <v>92</v>
      </c>
      <c r="F148" s="57" t="s">
        <v>99</v>
      </c>
      <c r="G148" s="60">
        <v>8</v>
      </c>
      <c r="H148" s="60">
        <v>3</v>
      </c>
      <c r="I148" s="57">
        <v>2005</v>
      </c>
      <c r="J148" s="90">
        <f t="shared" si="12"/>
        <v>38419</v>
      </c>
      <c r="K148" s="59" t="s">
        <v>42</v>
      </c>
      <c r="L148" s="59"/>
      <c r="M148" s="59">
        <v>16</v>
      </c>
      <c r="N148" s="59">
        <v>16</v>
      </c>
      <c r="O148" s="47">
        <f t="shared" si="13"/>
        <v>1</v>
      </c>
      <c r="P148" s="20"/>
    </row>
    <row r="149" spans="1:16" s="17" customFormat="1" ht="12.6" customHeight="1">
      <c r="A149" s="27" t="s">
        <v>148</v>
      </c>
      <c r="B149" s="19" t="s">
        <v>200</v>
      </c>
      <c r="C149" s="59"/>
      <c r="D149" s="19" t="s">
        <v>91</v>
      </c>
      <c r="E149" s="59" t="s">
        <v>92</v>
      </c>
      <c r="F149" s="57" t="s">
        <v>137</v>
      </c>
      <c r="G149" s="60">
        <v>23</v>
      </c>
      <c r="H149" s="60">
        <v>3</v>
      </c>
      <c r="I149" s="57">
        <v>2007</v>
      </c>
      <c r="J149" s="90">
        <f t="shared" si="12"/>
        <v>39164</v>
      </c>
      <c r="K149" s="59" t="s">
        <v>44</v>
      </c>
      <c r="L149" s="59"/>
      <c r="M149" s="59">
        <v>16</v>
      </c>
      <c r="N149" s="59">
        <v>16</v>
      </c>
      <c r="O149" s="47">
        <f t="shared" si="13"/>
        <v>1</v>
      </c>
      <c r="P149" s="20"/>
    </row>
    <row r="150" spans="1:16" s="17" customFormat="1" ht="12.6" customHeight="1">
      <c r="A150" s="27" t="s">
        <v>148</v>
      </c>
      <c r="B150" s="19" t="s">
        <v>260</v>
      </c>
      <c r="C150" s="59"/>
      <c r="D150" s="19" t="s">
        <v>136</v>
      </c>
      <c r="E150" s="59" t="s">
        <v>106</v>
      </c>
      <c r="F150" s="57" t="s">
        <v>109</v>
      </c>
      <c r="G150" s="60">
        <v>18</v>
      </c>
      <c r="H150" s="60">
        <v>4</v>
      </c>
      <c r="I150" s="57">
        <v>2007</v>
      </c>
      <c r="J150" s="90">
        <f t="shared" si="12"/>
        <v>39190</v>
      </c>
      <c r="K150" s="59" t="s">
        <v>44</v>
      </c>
      <c r="L150" s="59"/>
      <c r="M150" s="59">
        <v>16</v>
      </c>
      <c r="N150" s="59">
        <v>16</v>
      </c>
      <c r="O150" s="47">
        <f t="shared" si="13"/>
        <v>1</v>
      </c>
      <c r="P150" s="20"/>
    </row>
    <row r="151" spans="1:16" s="17" customFormat="1" ht="12.6" customHeight="1">
      <c r="A151" s="27" t="s">
        <v>148</v>
      </c>
      <c r="B151" s="19" t="s">
        <v>215</v>
      </c>
      <c r="C151" s="59"/>
      <c r="D151" s="19" t="s">
        <v>126</v>
      </c>
      <c r="E151" s="59" t="s">
        <v>140</v>
      </c>
      <c r="F151" s="57" t="s">
        <v>261</v>
      </c>
      <c r="G151" s="60">
        <v>26</v>
      </c>
      <c r="H151" s="60">
        <v>3</v>
      </c>
      <c r="I151" s="57">
        <v>2008</v>
      </c>
      <c r="J151" s="90">
        <f t="shared" si="12"/>
        <v>39533</v>
      </c>
      <c r="K151" s="59" t="s">
        <v>45</v>
      </c>
      <c r="L151" s="59" t="s">
        <v>49</v>
      </c>
      <c r="M151" s="59">
        <v>16</v>
      </c>
      <c r="N151" s="59">
        <v>16</v>
      </c>
      <c r="O151" s="47">
        <f t="shared" si="13"/>
        <v>1</v>
      </c>
      <c r="P151" s="20"/>
    </row>
    <row r="152" spans="1:16" s="17" customFormat="1" ht="12.6" customHeight="1">
      <c r="A152" s="27" t="s">
        <v>148</v>
      </c>
      <c r="B152" s="19" t="s">
        <v>262</v>
      </c>
      <c r="C152" s="59"/>
      <c r="D152" s="19" t="s">
        <v>88</v>
      </c>
      <c r="E152" s="59" t="s">
        <v>109</v>
      </c>
      <c r="F152" s="57" t="s">
        <v>118</v>
      </c>
      <c r="G152" s="60">
        <v>11</v>
      </c>
      <c r="H152" s="60">
        <v>4</v>
      </c>
      <c r="I152" s="57">
        <v>2009</v>
      </c>
      <c r="J152" s="90">
        <f t="shared" si="12"/>
        <v>39914</v>
      </c>
      <c r="K152" s="59" t="s">
        <v>46</v>
      </c>
      <c r="L152" s="59"/>
      <c r="M152" s="59">
        <v>16</v>
      </c>
      <c r="N152" s="59">
        <v>16</v>
      </c>
      <c r="O152" s="47">
        <f t="shared" si="13"/>
        <v>1</v>
      </c>
      <c r="P152" s="20"/>
    </row>
    <row r="153" spans="1:16" s="17" customFormat="1" ht="12.6" customHeight="1">
      <c r="A153" s="27" t="s">
        <v>148</v>
      </c>
      <c r="B153" s="19" t="s">
        <v>200</v>
      </c>
      <c r="C153" s="59"/>
      <c r="D153" s="19" t="s">
        <v>91</v>
      </c>
      <c r="E153" s="59" t="s">
        <v>92</v>
      </c>
      <c r="F153" s="57" t="s">
        <v>109</v>
      </c>
      <c r="G153" s="60">
        <v>29</v>
      </c>
      <c r="H153" s="60">
        <v>12</v>
      </c>
      <c r="I153" s="57">
        <v>2009</v>
      </c>
      <c r="J153" s="90">
        <f t="shared" si="12"/>
        <v>40176</v>
      </c>
      <c r="K153" s="59" t="s">
        <v>47</v>
      </c>
      <c r="L153" s="59"/>
      <c r="M153" s="59">
        <v>16</v>
      </c>
      <c r="N153" s="59">
        <v>16</v>
      </c>
      <c r="O153" s="47">
        <f t="shared" si="13"/>
        <v>1</v>
      </c>
      <c r="P153" s="20"/>
    </row>
    <row r="154" spans="1:16" s="17" customFormat="1" ht="12.6" customHeight="1">
      <c r="A154" s="27" t="s">
        <v>148</v>
      </c>
      <c r="B154" s="19" t="s">
        <v>215</v>
      </c>
      <c r="C154" s="59"/>
      <c r="D154" s="19" t="s">
        <v>130</v>
      </c>
      <c r="E154" s="59" t="s">
        <v>128</v>
      </c>
      <c r="F154" s="57" t="s">
        <v>140</v>
      </c>
      <c r="G154" s="60">
        <v>12</v>
      </c>
      <c r="H154" s="60">
        <v>4</v>
      </c>
      <c r="I154" s="57">
        <v>2010</v>
      </c>
      <c r="J154" s="90">
        <f t="shared" si="12"/>
        <v>40280</v>
      </c>
      <c r="K154" s="59" t="s">
        <v>47</v>
      </c>
      <c r="L154" s="59"/>
      <c r="M154" s="59">
        <v>16</v>
      </c>
      <c r="N154" s="59">
        <v>16</v>
      </c>
      <c r="O154" s="47">
        <f t="shared" si="13"/>
        <v>1</v>
      </c>
      <c r="P154" s="20"/>
    </row>
    <row r="155" spans="1:16" s="17" customFormat="1" ht="12.6" customHeight="1">
      <c r="A155" s="27" t="s">
        <v>148</v>
      </c>
      <c r="B155" s="22" t="s">
        <v>198</v>
      </c>
      <c r="C155" s="59" t="s">
        <v>9</v>
      </c>
      <c r="D155" s="19" t="s">
        <v>127</v>
      </c>
      <c r="E155" s="56" t="s">
        <v>138</v>
      </c>
      <c r="F155" s="64" t="s">
        <v>89</v>
      </c>
      <c r="G155" s="64">
        <v>10</v>
      </c>
      <c r="H155" s="59">
        <v>11</v>
      </c>
      <c r="I155" s="64">
        <v>2010</v>
      </c>
      <c r="J155" s="90">
        <f t="shared" si="12"/>
        <v>40492</v>
      </c>
      <c r="K155" s="62" t="s">
        <v>48</v>
      </c>
      <c r="L155" s="65"/>
      <c r="M155" s="59">
        <v>16</v>
      </c>
      <c r="N155" s="59">
        <v>16</v>
      </c>
      <c r="O155" s="47">
        <f t="shared" si="13"/>
        <v>1</v>
      </c>
      <c r="P155" s="20"/>
    </row>
    <row r="156" spans="1:16" s="17" customFormat="1" ht="12.6" customHeight="1">
      <c r="A156" s="27" t="s">
        <v>148</v>
      </c>
      <c r="B156" s="22" t="s">
        <v>198</v>
      </c>
      <c r="C156" s="59" t="s">
        <v>9</v>
      </c>
      <c r="D156" s="19" t="s">
        <v>127</v>
      </c>
      <c r="E156" s="56" t="s">
        <v>138</v>
      </c>
      <c r="F156" s="64" t="s">
        <v>118</v>
      </c>
      <c r="G156" s="64">
        <v>15</v>
      </c>
      <c r="H156" s="59">
        <v>11</v>
      </c>
      <c r="I156" s="64">
        <v>2010</v>
      </c>
      <c r="J156" s="90">
        <f t="shared" si="12"/>
        <v>40497</v>
      </c>
      <c r="K156" s="62" t="s">
        <v>48</v>
      </c>
      <c r="L156" s="65"/>
      <c r="M156" s="59">
        <v>16</v>
      </c>
      <c r="N156" s="59">
        <v>16</v>
      </c>
      <c r="O156" s="47">
        <f t="shared" si="13"/>
        <v>1</v>
      </c>
      <c r="P156" s="20"/>
    </row>
    <row r="157" spans="1:16" s="17" customFormat="1" ht="12.6" customHeight="1">
      <c r="A157" s="27" t="s">
        <v>148</v>
      </c>
      <c r="B157" s="22" t="s">
        <v>229</v>
      </c>
      <c r="C157" s="59"/>
      <c r="D157" s="19" t="s">
        <v>131</v>
      </c>
      <c r="E157" s="56" t="s">
        <v>111</v>
      </c>
      <c r="F157" s="64" t="s">
        <v>109</v>
      </c>
      <c r="G157" s="64">
        <v>1</v>
      </c>
      <c r="H157" s="59">
        <v>3</v>
      </c>
      <c r="I157" s="64">
        <v>2011</v>
      </c>
      <c r="J157" s="90">
        <f t="shared" si="12"/>
        <v>40603</v>
      </c>
      <c r="K157" s="62" t="s">
        <v>48</v>
      </c>
      <c r="L157" s="65"/>
      <c r="M157" s="59">
        <v>16</v>
      </c>
      <c r="N157" s="59">
        <v>16</v>
      </c>
      <c r="O157" s="47">
        <f t="shared" si="13"/>
        <v>1</v>
      </c>
      <c r="P157" s="20"/>
    </row>
    <row r="158" spans="1:16" s="17" customFormat="1" ht="12.6" customHeight="1">
      <c r="A158" s="27" t="s">
        <v>148</v>
      </c>
      <c r="B158" s="19" t="s">
        <v>263</v>
      </c>
      <c r="C158" s="59" t="s">
        <v>9</v>
      </c>
      <c r="D158" s="19" t="s">
        <v>130</v>
      </c>
      <c r="E158" s="59" t="s">
        <v>128</v>
      </c>
      <c r="F158" s="64" t="s">
        <v>90</v>
      </c>
      <c r="G158" s="64">
        <v>23</v>
      </c>
      <c r="H158" s="59">
        <v>11</v>
      </c>
      <c r="I158" s="64">
        <v>2012</v>
      </c>
      <c r="J158" s="90">
        <f t="shared" si="12"/>
        <v>41236</v>
      </c>
      <c r="K158" s="62" t="s">
        <v>76</v>
      </c>
      <c r="L158" s="65"/>
      <c r="M158" s="59">
        <v>16</v>
      </c>
      <c r="N158" s="59">
        <v>16</v>
      </c>
      <c r="O158" s="47">
        <f t="shared" si="13"/>
        <v>1</v>
      </c>
      <c r="P158" s="20"/>
    </row>
    <row r="159" spans="1:16" s="17" customFormat="1" ht="12.6" customHeight="1">
      <c r="A159" s="27" t="s">
        <v>148</v>
      </c>
      <c r="B159" s="19" t="s">
        <v>263</v>
      </c>
      <c r="C159" s="59" t="s">
        <v>9</v>
      </c>
      <c r="D159" s="19" t="s">
        <v>130</v>
      </c>
      <c r="E159" s="59" t="s">
        <v>128</v>
      </c>
      <c r="F159" s="64" t="s">
        <v>114</v>
      </c>
      <c r="G159" s="64">
        <v>6</v>
      </c>
      <c r="H159" s="59">
        <v>3</v>
      </c>
      <c r="I159" s="64">
        <v>2013</v>
      </c>
      <c r="J159" s="90">
        <f t="shared" si="12"/>
        <v>41339</v>
      </c>
      <c r="K159" s="62" t="s">
        <v>76</v>
      </c>
      <c r="L159" s="65"/>
      <c r="M159" s="59">
        <v>16</v>
      </c>
      <c r="N159" s="59">
        <v>16</v>
      </c>
      <c r="O159" s="47">
        <f t="shared" si="13"/>
        <v>1</v>
      </c>
      <c r="P159" s="20"/>
    </row>
    <row r="160" spans="1:16" s="17" customFormat="1" ht="12.6" customHeight="1">
      <c r="A160" s="27" t="s">
        <v>148</v>
      </c>
      <c r="B160" s="19" t="s">
        <v>232</v>
      </c>
      <c r="C160" s="59"/>
      <c r="D160" s="20" t="s">
        <v>115</v>
      </c>
      <c r="E160" s="57" t="s">
        <v>90</v>
      </c>
      <c r="F160" s="57" t="s">
        <v>99</v>
      </c>
      <c r="G160" s="60">
        <v>17</v>
      </c>
      <c r="H160" s="60">
        <v>1</v>
      </c>
      <c r="I160" s="60">
        <v>2014</v>
      </c>
      <c r="J160" s="90">
        <f t="shared" si="12"/>
        <v>41656</v>
      </c>
      <c r="K160" s="59" t="s">
        <v>77</v>
      </c>
      <c r="L160" s="59"/>
      <c r="M160" s="59">
        <v>16</v>
      </c>
      <c r="N160" s="59">
        <v>16</v>
      </c>
      <c r="O160" s="47">
        <f t="shared" si="13"/>
        <v>1</v>
      </c>
      <c r="P160" s="20"/>
    </row>
    <row r="161" spans="1:16" s="17" customFormat="1" ht="12.6" customHeight="1">
      <c r="A161" s="27" t="s">
        <v>148</v>
      </c>
      <c r="B161" s="19" t="s">
        <v>263</v>
      </c>
      <c r="C161" s="59" t="s">
        <v>9</v>
      </c>
      <c r="D161" s="19" t="s">
        <v>130</v>
      </c>
      <c r="E161" s="59" t="s">
        <v>128</v>
      </c>
      <c r="F161" s="57" t="s">
        <v>113</v>
      </c>
      <c r="G161" s="60">
        <v>12</v>
      </c>
      <c r="H161" s="60">
        <v>2</v>
      </c>
      <c r="I161" s="60">
        <v>2014</v>
      </c>
      <c r="J161" s="90">
        <f t="shared" si="12"/>
        <v>41682</v>
      </c>
      <c r="K161" s="59" t="s">
        <v>77</v>
      </c>
      <c r="L161" s="59"/>
      <c r="M161" s="59">
        <v>16</v>
      </c>
      <c r="N161" s="59">
        <v>16</v>
      </c>
      <c r="O161" s="47">
        <f t="shared" si="13"/>
        <v>1</v>
      </c>
      <c r="P161" s="20"/>
    </row>
    <row r="162" spans="1:16" s="17" customFormat="1" ht="12.6" customHeight="1">
      <c r="A162" s="27" t="s">
        <v>148</v>
      </c>
      <c r="B162" s="19" t="s">
        <v>263</v>
      </c>
      <c r="C162" s="59" t="s">
        <v>9</v>
      </c>
      <c r="D162" s="19" t="s">
        <v>130</v>
      </c>
      <c r="E162" s="59" t="s">
        <v>128</v>
      </c>
      <c r="F162" s="57" t="s">
        <v>183</v>
      </c>
      <c r="G162" s="60">
        <v>1</v>
      </c>
      <c r="H162" s="60">
        <v>4</v>
      </c>
      <c r="I162" s="60">
        <v>2014</v>
      </c>
      <c r="J162" s="90">
        <f t="shared" si="12"/>
        <v>41730</v>
      </c>
      <c r="K162" s="59" t="s">
        <v>77</v>
      </c>
      <c r="L162" s="59"/>
      <c r="M162" s="59">
        <v>16</v>
      </c>
      <c r="N162" s="59">
        <v>16</v>
      </c>
      <c r="O162" s="47">
        <f t="shared" si="13"/>
        <v>1</v>
      </c>
      <c r="P162" s="20"/>
    </row>
    <row r="163" spans="1:16" s="17" customFormat="1" ht="12.6" customHeight="1">
      <c r="A163" s="27" t="s">
        <v>148</v>
      </c>
      <c r="B163" s="19" t="s">
        <v>464</v>
      </c>
      <c r="C163" s="59"/>
      <c r="D163" s="19" t="s">
        <v>465</v>
      </c>
      <c r="E163" s="59" t="s">
        <v>261</v>
      </c>
      <c r="F163" s="57" t="s">
        <v>310</v>
      </c>
      <c r="G163" s="60">
        <v>1</v>
      </c>
      <c r="H163" s="60">
        <v>12</v>
      </c>
      <c r="I163" s="60">
        <v>2015</v>
      </c>
      <c r="J163" s="90">
        <f t="shared" si="12"/>
        <v>42339</v>
      </c>
      <c r="K163" s="59" t="s">
        <v>441</v>
      </c>
      <c r="L163" s="59"/>
      <c r="M163" s="59">
        <v>16</v>
      </c>
      <c r="N163" s="59">
        <v>16</v>
      </c>
      <c r="O163" s="47">
        <f t="shared" si="13"/>
        <v>1</v>
      </c>
      <c r="P163" s="20"/>
    </row>
    <row r="164" spans="1:16" s="17" customFormat="1" ht="12.6" customHeight="1">
      <c r="A164" s="77" t="s">
        <v>148</v>
      </c>
      <c r="B164" s="19" t="s">
        <v>482</v>
      </c>
      <c r="C164" s="59" t="s">
        <v>9</v>
      </c>
      <c r="D164" s="19" t="s">
        <v>125</v>
      </c>
      <c r="E164" s="59" t="s">
        <v>113</v>
      </c>
      <c r="F164" s="57" t="s">
        <v>105</v>
      </c>
      <c r="G164" s="60">
        <v>7</v>
      </c>
      <c r="H164" s="60">
        <v>3</v>
      </c>
      <c r="I164" s="60">
        <v>2017</v>
      </c>
      <c r="J164" s="90">
        <f t="shared" si="12"/>
        <v>42801</v>
      </c>
      <c r="K164" s="59" t="s">
        <v>477</v>
      </c>
      <c r="L164" s="59"/>
      <c r="M164" s="59">
        <v>16</v>
      </c>
      <c r="N164" s="59">
        <v>16</v>
      </c>
      <c r="O164" s="47">
        <f t="shared" si="13"/>
        <v>1</v>
      </c>
      <c r="P164" s="20"/>
    </row>
    <row r="165" spans="1:16" s="79" customFormat="1" ht="12.6" customHeight="1">
      <c r="A165" s="85" t="s">
        <v>148</v>
      </c>
      <c r="B165" s="22" t="s">
        <v>489</v>
      </c>
      <c r="C165" s="84"/>
      <c r="D165" s="22" t="s">
        <v>97</v>
      </c>
      <c r="E165" s="56" t="s">
        <v>98</v>
      </c>
      <c r="F165" s="84" t="s">
        <v>138</v>
      </c>
      <c r="G165" s="83">
        <v>10</v>
      </c>
      <c r="H165" s="84">
        <v>1</v>
      </c>
      <c r="I165" s="84">
        <v>2019</v>
      </c>
      <c r="J165" s="89">
        <f t="shared" si="12"/>
        <v>43475</v>
      </c>
      <c r="K165" s="56" t="s">
        <v>488</v>
      </c>
      <c r="L165" s="56" t="s">
        <v>50</v>
      </c>
      <c r="M165" s="56">
        <v>16</v>
      </c>
      <c r="N165" s="16">
        <v>16</v>
      </c>
      <c r="O165" s="86">
        <f t="shared" si="13"/>
        <v>1</v>
      </c>
      <c r="P165" s="82"/>
    </row>
    <row r="166" spans="1:16" s="79" customFormat="1" ht="12.6" customHeight="1">
      <c r="A166" s="87" t="s">
        <v>148</v>
      </c>
      <c r="B166" s="80" t="s">
        <v>487</v>
      </c>
      <c r="C166" s="81"/>
      <c r="D166" s="80" t="s">
        <v>142</v>
      </c>
      <c r="E166" s="81" t="s">
        <v>99</v>
      </c>
      <c r="F166" s="81" t="s">
        <v>107</v>
      </c>
      <c r="G166" s="81">
        <v>11</v>
      </c>
      <c r="H166" s="81">
        <v>2</v>
      </c>
      <c r="I166" s="81">
        <v>2019</v>
      </c>
      <c r="J166" s="89">
        <f t="shared" si="12"/>
        <v>43507</v>
      </c>
      <c r="K166" s="81" t="s">
        <v>488</v>
      </c>
      <c r="L166" s="81"/>
      <c r="M166" s="81">
        <v>16</v>
      </c>
      <c r="N166" s="5">
        <v>16</v>
      </c>
      <c r="O166" s="86">
        <f t="shared" si="13"/>
        <v>1</v>
      </c>
      <c r="P166" s="82"/>
    </row>
    <row r="167" spans="1:16" s="79" customFormat="1" ht="12.6" customHeight="1">
      <c r="A167" s="87" t="s">
        <v>148</v>
      </c>
      <c r="B167" s="80" t="s">
        <v>478</v>
      </c>
      <c r="C167" s="81" t="s">
        <v>9</v>
      </c>
      <c r="D167" s="80" t="s">
        <v>136</v>
      </c>
      <c r="E167" s="81" t="s">
        <v>106</v>
      </c>
      <c r="F167" s="81" t="s">
        <v>109</v>
      </c>
      <c r="G167" s="81">
        <v>20</v>
      </c>
      <c r="H167" s="81">
        <v>1</v>
      </c>
      <c r="I167" s="81">
        <v>2020</v>
      </c>
      <c r="J167" s="89">
        <f t="shared" si="12"/>
        <v>43850</v>
      </c>
      <c r="K167" s="81" t="s">
        <v>496</v>
      </c>
      <c r="L167" s="81" t="s">
        <v>49</v>
      </c>
      <c r="M167" s="81">
        <v>16</v>
      </c>
      <c r="N167" s="81">
        <v>16</v>
      </c>
      <c r="O167" s="86">
        <f t="shared" si="13"/>
        <v>1</v>
      </c>
      <c r="P167" s="82"/>
    </row>
    <row r="168" spans="1:16" s="79" customFormat="1" ht="12.6" customHeight="1">
      <c r="A168" s="87" t="s">
        <v>148</v>
      </c>
      <c r="B168" s="80" t="s">
        <v>500</v>
      </c>
      <c r="C168" s="81" t="s">
        <v>9</v>
      </c>
      <c r="D168" s="80" t="s">
        <v>129</v>
      </c>
      <c r="E168" s="81" t="s">
        <v>117</v>
      </c>
      <c r="F168" s="81" t="s">
        <v>90</v>
      </c>
      <c r="G168" s="81">
        <v>9</v>
      </c>
      <c r="H168" s="81">
        <v>2</v>
      </c>
      <c r="I168" s="81">
        <v>2020</v>
      </c>
      <c r="J168" s="89">
        <f t="shared" si="12"/>
        <v>43870</v>
      </c>
      <c r="K168" s="81" t="s">
        <v>496</v>
      </c>
      <c r="L168" s="81" t="s">
        <v>50</v>
      </c>
      <c r="M168" s="81">
        <v>16</v>
      </c>
      <c r="N168" s="81">
        <v>16</v>
      </c>
      <c r="O168" s="86">
        <f t="shared" si="13"/>
        <v>1</v>
      </c>
      <c r="P168" s="82"/>
    </row>
    <row r="169" spans="1:16" s="79" customFormat="1" ht="12.6" customHeight="1">
      <c r="A169" s="87" t="s">
        <v>148</v>
      </c>
      <c r="B169" s="80" t="s">
        <v>263</v>
      </c>
      <c r="C169" s="81" t="s">
        <v>9</v>
      </c>
      <c r="D169" s="80" t="s">
        <v>130</v>
      </c>
      <c r="E169" s="81" t="s">
        <v>128</v>
      </c>
      <c r="F169" s="81" t="s">
        <v>90</v>
      </c>
      <c r="G169" s="81">
        <v>2</v>
      </c>
      <c r="H169" s="81">
        <v>3</v>
      </c>
      <c r="I169" s="81">
        <v>2020</v>
      </c>
      <c r="J169" s="89">
        <f t="shared" si="12"/>
        <v>43892</v>
      </c>
      <c r="K169" s="81" t="s">
        <v>496</v>
      </c>
      <c r="L169" s="81"/>
      <c r="M169" s="81">
        <v>16</v>
      </c>
      <c r="N169" s="81">
        <v>16</v>
      </c>
      <c r="O169" s="86">
        <f t="shared" si="13"/>
        <v>1</v>
      </c>
      <c r="P169" s="82"/>
    </row>
    <row r="170" spans="1:16" s="79" customFormat="1" ht="12.6" customHeight="1">
      <c r="A170" s="87" t="s">
        <v>148</v>
      </c>
      <c r="B170" s="80" t="s">
        <v>504</v>
      </c>
      <c r="C170" s="81" t="s">
        <v>9</v>
      </c>
      <c r="D170" s="80" t="s">
        <v>293</v>
      </c>
      <c r="E170" s="81" t="s">
        <v>120</v>
      </c>
      <c r="F170" s="81" t="s">
        <v>99</v>
      </c>
      <c r="G170" s="81">
        <v>28</v>
      </c>
      <c r="H170" s="81">
        <v>1</v>
      </c>
      <c r="I170" s="81">
        <v>2022</v>
      </c>
      <c r="J170" s="89">
        <f t="shared" si="12"/>
        <v>44589</v>
      </c>
      <c r="K170" s="81" t="s">
        <v>513</v>
      </c>
      <c r="L170" s="81"/>
      <c r="M170" s="81">
        <v>16</v>
      </c>
      <c r="N170" s="81">
        <v>16</v>
      </c>
      <c r="O170" s="86">
        <f t="shared" si="13"/>
        <v>1</v>
      </c>
      <c r="P170" s="82"/>
    </row>
    <row r="171" spans="1:16" s="79" customFormat="1" ht="12.6" customHeight="1">
      <c r="A171" s="87" t="s">
        <v>148</v>
      </c>
      <c r="B171" s="80" t="s">
        <v>497</v>
      </c>
      <c r="C171" s="81" t="s">
        <v>9</v>
      </c>
      <c r="D171" s="80" t="s">
        <v>102</v>
      </c>
      <c r="E171" s="81" t="s">
        <v>89</v>
      </c>
      <c r="F171" s="81" t="s">
        <v>105</v>
      </c>
      <c r="G171" s="81">
        <v>7</v>
      </c>
      <c r="H171" s="81">
        <v>11</v>
      </c>
      <c r="I171" s="81">
        <v>2022</v>
      </c>
      <c r="J171" s="89">
        <f t="shared" si="12"/>
        <v>44872</v>
      </c>
      <c r="K171" s="81" t="s">
        <v>515</v>
      </c>
      <c r="L171" s="81"/>
      <c r="M171" s="81">
        <v>16</v>
      </c>
      <c r="N171" s="81">
        <v>16</v>
      </c>
      <c r="O171" s="86">
        <f t="shared" si="13"/>
        <v>1</v>
      </c>
      <c r="P171" s="82"/>
    </row>
    <row r="172" spans="1:16" s="79" customFormat="1" ht="12.6" customHeight="1">
      <c r="A172" s="87" t="s">
        <v>148</v>
      </c>
      <c r="B172" s="80" t="s">
        <v>516</v>
      </c>
      <c r="C172" s="81" t="s">
        <v>9</v>
      </c>
      <c r="D172" s="80" t="s">
        <v>127</v>
      </c>
      <c r="E172" s="81" t="s">
        <v>138</v>
      </c>
      <c r="F172" s="81" t="s">
        <v>89</v>
      </c>
      <c r="G172" s="81">
        <v>12</v>
      </c>
      <c r="H172" s="81">
        <v>1</v>
      </c>
      <c r="I172" s="81">
        <v>2023</v>
      </c>
      <c r="J172" s="95">
        <f t="shared" si="12"/>
        <v>44938</v>
      </c>
      <c r="K172" s="81" t="s">
        <v>515</v>
      </c>
      <c r="L172" s="81"/>
      <c r="M172" s="81">
        <v>16</v>
      </c>
      <c r="N172" s="81">
        <v>16</v>
      </c>
      <c r="O172" s="86">
        <f t="shared" si="13"/>
        <v>1</v>
      </c>
      <c r="P172" s="82"/>
    </row>
    <row r="173" spans="1:16" s="79" customFormat="1" ht="12.6" customHeight="1">
      <c r="A173" s="87" t="s">
        <v>148</v>
      </c>
      <c r="B173" s="80" t="s">
        <v>478</v>
      </c>
      <c r="C173" s="81" t="s">
        <v>9</v>
      </c>
      <c r="D173" s="80" t="s">
        <v>136</v>
      </c>
      <c r="E173" s="81" t="s">
        <v>106</v>
      </c>
      <c r="F173" s="81" t="s">
        <v>114</v>
      </c>
      <c r="G173" s="81">
        <v>15</v>
      </c>
      <c r="H173" s="81">
        <v>1</v>
      </c>
      <c r="I173" s="81">
        <v>2023</v>
      </c>
      <c r="J173" s="95">
        <f t="shared" si="12"/>
        <v>44941</v>
      </c>
      <c r="K173" s="81" t="s">
        <v>515</v>
      </c>
      <c r="L173" s="81"/>
      <c r="M173" s="81">
        <v>16</v>
      </c>
      <c r="N173" s="81">
        <v>16</v>
      </c>
      <c r="O173" s="86">
        <f t="shared" si="13"/>
        <v>1</v>
      </c>
      <c r="P173" s="82"/>
    </row>
    <row r="174" spans="1:16" s="79" customFormat="1" ht="12.6" customHeight="1">
      <c r="A174" s="87" t="s">
        <v>148</v>
      </c>
      <c r="B174" s="80" t="s">
        <v>478</v>
      </c>
      <c r="C174" s="81" t="s">
        <v>9</v>
      </c>
      <c r="D174" s="80" t="s">
        <v>136</v>
      </c>
      <c r="E174" s="81" t="s">
        <v>106</v>
      </c>
      <c r="F174" s="81" t="s">
        <v>109</v>
      </c>
      <c r="G174" s="81">
        <v>8</v>
      </c>
      <c r="H174" s="81">
        <v>2</v>
      </c>
      <c r="I174" s="81">
        <v>2023</v>
      </c>
      <c r="J174" s="95">
        <f t="shared" si="12"/>
        <v>44965</v>
      </c>
      <c r="K174" s="81" t="s">
        <v>515</v>
      </c>
      <c r="L174" s="81"/>
      <c r="M174" s="81">
        <v>16</v>
      </c>
      <c r="N174" s="81">
        <v>16</v>
      </c>
      <c r="O174" s="86">
        <f t="shared" ref="O174" si="14">IF(N174="","",M174/N174)</f>
        <v>1</v>
      </c>
      <c r="P174" s="82"/>
    </row>
    <row r="175" spans="1:16" s="79" customFormat="1" ht="12.6" customHeight="1">
      <c r="A175" s="87" t="s">
        <v>148</v>
      </c>
      <c r="B175" s="80" t="s">
        <v>478</v>
      </c>
      <c r="C175" s="81" t="s">
        <v>9</v>
      </c>
      <c r="D175" s="80" t="s">
        <v>133</v>
      </c>
      <c r="E175" s="81" t="s">
        <v>119</v>
      </c>
      <c r="F175" s="81" t="s">
        <v>96</v>
      </c>
      <c r="G175" s="81">
        <v>20</v>
      </c>
      <c r="H175" s="81">
        <v>1</v>
      </c>
      <c r="I175" s="81">
        <v>2024</v>
      </c>
      <c r="J175" s="94">
        <f t="shared" si="12"/>
        <v>45311</v>
      </c>
      <c r="K175" s="81" t="s">
        <v>520</v>
      </c>
      <c r="L175" s="81"/>
      <c r="M175" s="81">
        <v>16</v>
      </c>
      <c r="N175" s="5">
        <v>16</v>
      </c>
      <c r="O175" s="86">
        <f t="shared" ref="O175" si="15">IF(N175="","",M175/N175)</f>
        <v>1</v>
      </c>
      <c r="P175" s="82"/>
    </row>
    <row r="176" spans="1:16" s="17" customFormat="1" ht="12.6" customHeight="1">
      <c r="A176" s="27" t="s">
        <v>148</v>
      </c>
      <c r="B176" s="22" t="s">
        <v>264</v>
      </c>
      <c r="C176" s="59"/>
      <c r="D176" s="20" t="s">
        <v>129</v>
      </c>
      <c r="E176" s="56" t="s">
        <v>265</v>
      </c>
      <c r="F176" s="57" t="s">
        <v>107</v>
      </c>
      <c r="G176" s="60">
        <v>11</v>
      </c>
      <c r="H176" s="60">
        <v>1</v>
      </c>
      <c r="I176" s="60">
        <v>1951</v>
      </c>
      <c r="J176" s="90">
        <f t="shared" si="12"/>
        <v>18639</v>
      </c>
      <c r="K176" s="56" t="s">
        <v>62</v>
      </c>
      <c r="L176" s="56"/>
      <c r="M176" s="56">
        <v>15</v>
      </c>
      <c r="N176" s="56">
        <v>15</v>
      </c>
      <c r="O176" s="47">
        <f t="shared" si="13"/>
        <v>1</v>
      </c>
      <c r="P176" s="20" t="s">
        <v>182</v>
      </c>
    </row>
    <row r="177" spans="1:16" s="17" customFormat="1" ht="12.6" customHeight="1">
      <c r="A177" s="27" t="s">
        <v>148</v>
      </c>
      <c r="B177" s="22" t="s">
        <v>266</v>
      </c>
      <c r="C177" s="59"/>
      <c r="D177" s="20" t="s">
        <v>126</v>
      </c>
      <c r="E177" s="56" t="s">
        <v>173</v>
      </c>
      <c r="F177" s="57" t="s">
        <v>90</v>
      </c>
      <c r="G177" s="60">
        <v>27</v>
      </c>
      <c r="H177" s="60">
        <v>12</v>
      </c>
      <c r="I177" s="60">
        <v>1951</v>
      </c>
      <c r="J177" s="90">
        <f t="shared" si="12"/>
        <v>18989</v>
      </c>
      <c r="K177" s="56" t="s">
        <v>63</v>
      </c>
      <c r="L177" s="56"/>
      <c r="M177" s="56">
        <v>15</v>
      </c>
      <c r="N177" s="56">
        <v>15</v>
      </c>
      <c r="O177" s="47">
        <f t="shared" si="13"/>
        <v>1</v>
      </c>
      <c r="P177" s="20" t="s">
        <v>182</v>
      </c>
    </row>
    <row r="178" spans="1:16" s="17" customFormat="1" ht="12.6" customHeight="1">
      <c r="A178" s="27" t="s">
        <v>148</v>
      </c>
      <c r="B178" s="22" t="s">
        <v>267</v>
      </c>
      <c r="C178" s="59"/>
      <c r="D178" s="22" t="s">
        <v>122</v>
      </c>
      <c r="E178" s="56" t="s">
        <v>108</v>
      </c>
      <c r="F178" s="57" t="s">
        <v>171</v>
      </c>
      <c r="G178" s="60">
        <v>14</v>
      </c>
      <c r="H178" s="60">
        <v>12</v>
      </c>
      <c r="I178" s="60">
        <v>1952</v>
      </c>
      <c r="J178" s="90">
        <f t="shared" si="12"/>
        <v>19342</v>
      </c>
      <c r="K178" s="56" t="s">
        <v>64</v>
      </c>
      <c r="L178" s="56"/>
      <c r="M178" s="56">
        <v>15</v>
      </c>
      <c r="N178" s="56">
        <v>15</v>
      </c>
      <c r="O178" s="47">
        <f t="shared" si="13"/>
        <v>1</v>
      </c>
      <c r="P178" s="20"/>
    </row>
    <row r="179" spans="1:16" s="17" customFormat="1" ht="12.6" customHeight="1">
      <c r="A179" s="27" t="s">
        <v>148</v>
      </c>
      <c r="B179" s="22" t="s">
        <v>203</v>
      </c>
      <c r="C179" s="59"/>
      <c r="D179" s="20" t="s">
        <v>102</v>
      </c>
      <c r="E179" s="56" t="s">
        <v>204</v>
      </c>
      <c r="F179" s="57" t="s">
        <v>108</v>
      </c>
      <c r="G179" s="60">
        <v>1</v>
      </c>
      <c r="H179" s="60">
        <v>1</v>
      </c>
      <c r="I179" s="60">
        <v>1954</v>
      </c>
      <c r="J179" s="90">
        <f t="shared" si="12"/>
        <v>19725</v>
      </c>
      <c r="K179" s="56" t="s">
        <v>65</v>
      </c>
      <c r="L179" s="56"/>
      <c r="M179" s="56">
        <v>15</v>
      </c>
      <c r="N179" s="56">
        <v>15</v>
      </c>
      <c r="O179" s="47">
        <f t="shared" si="13"/>
        <v>1</v>
      </c>
      <c r="P179" s="20"/>
    </row>
    <row r="180" spans="1:16" s="79" customFormat="1" ht="12.6" customHeight="1">
      <c r="A180" s="85" t="s">
        <v>148</v>
      </c>
      <c r="B180" s="22" t="s">
        <v>216</v>
      </c>
      <c r="C180" s="81"/>
      <c r="D180" s="82" t="s">
        <v>88</v>
      </c>
      <c r="E180" s="56" t="s">
        <v>89</v>
      </c>
      <c r="F180" s="84" t="s">
        <v>206</v>
      </c>
      <c r="G180" s="83">
        <v>3</v>
      </c>
      <c r="H180" s="83">
        <v>2</v>
      </c>
      <c r="I180" s="83">
        <v>1959</v>
      </c>
      <c r="J180" s="90">
        <f t="shared" si="12"/>
        <v>21584</v>
      </c>
      <c r="K180" s="56" t="s">
        <v>70</v>
      </c>
      <c r="L180" s="56"/>
      <c r="M180" s="56">
        <v>15</v>
      </c>
      <c r="N180" s="56">
        <v>15</v>
      </c>
      <c r="O180" s="86">
        <f t="shared" si="13"/>
        <v>1</v>
      </c>
      <c r="P180" s="82"/>
    </row>
    <row r="181" spans="1:16" s="17" customFormat="1" ht="12.6" customHeight="1">
      <c r="A181" s="27" t="s">
        <v>148</v>
      </c>
      <c r="B181" s="22" t="s">
        <v>216</v>
      </c>
      <c r="C181" s="59"/>
      <c r="D181" s="20" t="s">
        <v>88</v>
      </c>
      <c r="E181" s="56" t="s">
        <v>89</v>
      </c>
      <c r="F181" s="57" t="s">
        <v>96</v>
      </c>
      <c r="G181" s="60">
        <v>4</v>
      </c>
      <c r="H181" s="60">
        <v>2</v>
      </c>
      <c r="I181" s="60">
        <v>1959</v>
      </c>
      <c r="J181" s="90">
        <f t="shared" si="12"/>
        <v>21585</v>
      </c>
      <c r="K181" s="56" t="s">
        <v>70</v>
      </c>
      <c r="L181" s="56" t="s">
        <v>50</v>
      </c>
      <c r="M181" s="56">
        <v>15</v>
      </c>
      <c r="N181" s="56">
        <v>15</v>
      </c>
      <c r="O181" s="47">
        <f t="shared" si="13"/>
        <v>1</v>
      </c>
      <c r="P181" s="20"/>
    </row>
    <row r="182" spans="1:16" s="17" customFormat="1" ht="12.6" customHeight="1">
      <c r="A182" s="27" t="s">
        <v>148</v>
      </c>
      <c r="B182" s="22" t="s">
        <v>268</v>
      </c>
      <c r="C182" s="59"/>
      <c r="D182" s="20" t="s">
        <v>115</v>
      </c>
      <c r="E182" s="56" t="s">
        <v>90</v>
      </c>
      <c r="F182" s="57" t="s">
        <v>89</v>
      </c>
      <c r="G182" s="60">
        <v>25</v>
      </c>
      <c r="H182" s="60">
        <v>2</v>
      </c>
      <c r="I182" s="60">
        <v>1959</v>
      </c>
      <c r="J182" s="90">
        <f t="shared" si="12"/>
        <v>21606</v>
      </c>
      <c r="K182" s="56" t="s">
        <v>70</v>
      </c>
      <c r="L182" s="56"/>
      <c r="M182" s="56">
        <v>15</v>
      </c>
      <c r="N182" s="56">
        <v>15</v>
      </c>
      <c r="O182" s="47">
        <f t="shared" si="13"/>
        <v>1</v>
      </c>
      <c r="P182" s="20"/>
    </row>
    <row r="183" spans="1:16" s="17" customFormat="1" ht="12.6" customHeight="1">
      <c r="A183" s="27" t="s">
        <v>148</v>
      </c>
      <c r="B183" s="22" t="s">
        <v>237</v>
      </c>
      <c r="C183" s="59"/>
      <c r="D183" s="20" t="s">
        <v>126</v>
      </c>
      <c r="E183" s="56" t="s">
        <v>206</v>
      </c>
      <c r="F183" s="57" t="s">
        <v>107</v>
      </c>
      <c r="G183" s="60">
        <v>12</v>
      </c>
      <c r="H183" s="60">
        <v>12</v>
      </c>
      <c r="I183" s="60">
        <v>1959</v>
      </c>
      <c r="J183" s="90">
        <f t="shared" si="12"/>
        <v>21896</v>
      </c>
      <c r="K183" s="56" t="s">
        <v>71</v>
      </c>
      <c r="L183" s="56"/>
      <c r="M183" s="56">
        <v>15</v>
      </c>
      <c r="N183" s="56">
        <v>15</v>
      </c>
      <c r="O183" s="47">
        <f t="shared" si="13"/>
        <v>1</v>
      </c>
      <c r="P183" s="20"/>
    </row>
    <row r="184" spans="1:16" s="17" customFormat="1" ht="12.6" customHeight="1">
      <c r="A184" s="27" t="s">
        <v>148</v>
      </c>
      <c r="B184" s="22" t="s">
        <v>203</v>
      </c>
      <c r="C184" s="59"/>
      <c r="D184" s="20" t="s">
        <v>102</v>
      </c>
      <c r="E184" s="56" t="s">
        <v>204</v>
      </c>
      <c r="F184" s="57" t="s">
        <v>89</v>
      </c>
      <c r="G184" s="60">
        <v>15</v>
      </c>
      <c r="H184" s="60">
        <v>1</v>
      </c>
      <c r="I184" s="60">
        <v>1961</v>
      </c>
      <c r="J184" s="90">
        <f t="shared" si="12"/>
        <v>22296</v>
      </c>
      <c r="K184" s="56" t="s">
        <v>10</v>
      </c>
      <c r="L184" s="56"/>
      <c r="M184" s="56">
        <v>15</v>
      </c>
      <c r="N184" s="56">
        <v>15</v>
      </c>
      <c r="O184" s="47">
        <f t="shared" si="13"/>
        <v>1</v>
      </c>
      <c r="P184" s="20"/>
    </row>
    <row r="185" spans="1:16" s="17" customFormat="1" ht="12.6" customHeight="1">
      <c r="A185" s="27" t="s">
        <v>148</v>
      </c>
      <c r="B185" s="22" t="s">
        <v>269</v>
      </c>
      <c r="C185" s="59"/>
      <c r="D185" s="20" t="s">
        <v>122</v>
      </c>
      <c r="E185" s="57" t="s">
        <v>108</v>
      </c>
      <c r="F185" s="57" t="s">
        <v>94</v>
      </c>
      <c r="G185" s="60">
        <v>31</v>
      </c>
      <c r="H185" s="60">
        <v>1</v>
      </c>
      <c r="I185" s="60">
        <v>1962</v>
      </c>
      <c r="J185" s="90">
        <f t="shared" si="12"/>
        <v>22677</v>
      </c>
      <c r="K185" s="56" t="s">
        <v>11</v>
      </c>
      <c r="L185" s="56"/>
      <c r="M185" s="56">
        <v>15</v>
      </c>
      <c r="N185" s="56">
        <v>15</v>
      </c>
      <c r="O185" s="47">
        <f t="shared" si="13"/>
        <v>1</v>
      </c>
      <c r="P185" s="20"/>
    </row>
    <row r="186" spans="1:16" s="17" customFormat="1" ht="12.6" customHeight="1">
      <c r="A186" s="27" t="s">
        <v>148</v>
      </c>
      <c r="B186" s="22" t="s">
        <v>201</v>
      </c>
      <c r="C186" s="59"/>
      <c r="D186" s="20" t="s">
        <v>129</v>
      </c>
      <c r="E186" s="57" t="s">
        <v>170</v>
      </c>
      <c r="F186" s="57" t="s">
        <v>108</v>
      </c>
      <c r="G186" s="60">
        <v>6</v>
      </c>
      <c r="H186" s="60">
        <v>2</v>
      </c>
      <c r="I186" s="60">
        <v>1962</v>
      </c>
      <c r="J186" s="90">
        <f t="shared" si="12"/>
        <v>22683</v>
      </c>
      <c r="K186" s="56" t="s">
        <v>11</v>
      </c>
      <c r="L186" s="56"/>
      <c r="M186" s="56">
        <v>15</v>
      </c>
      <c r="N186" s="56">
        <v>15</v>
      </c>
      <c r="O186" s="47">
        <f t="shared" si="13"/>
        <v>1</v>
      </c>
      <c r="P186" s="20"/>
    </row>
    <row r="187" spans="1:16" s="17" customFormat="1" ht="12.6" customHeight="1">
      <c r="A187" s="27" t="s">
        <v>148</v>
      </c>
      <c r="B187" s="22" t="s">
        <v>270</v>
      </c>
      <c r="C187" s="59"/>
      <c r="D187" s="20" t="s">
        <v>115</v>
      </c>
      <c r="E187" s="57" t="s">
        <v>90</v>
      </c>
      <c r="F187" s="57" t="s">
        <v>204</v>
      </c>
      <c r="G187" s="60">
        <v>9</v>
      </c>
      <c r="H187" s="60">
        <v>2</v>
      </c>
      <c r="I187" s="60">
        <v>1962</v>
      </c>
      <c r="J187" s="90">
        <f t="shared" si="12"/>
        <v>22686</v>
      </c>
      <c r="K187" s="56" t="s">
        <v>11</v>
      </c>
      <c r="L187" s="56"/>
      <c r="M187" s="56">
        <v>15</v>
      </c>
      <c r="N187" s="56">
        <v>15</v>
      </c>
      <c r="O187" s="47">
        <f t="shared" si="13"/>
        <v>1</v>
      </c>
      <c r="P187" s="20"/>
    </row>
    <row r="188" spans="1:16" s="17" customFormat="1" ht="12.6" customHeight="1">
      <c r="A188" s="27" t="s">
        <v>148</v>
      </c>
      <c r="B188" s="22" t="s">
        <v>205</v>
      </c>
      <c r="C188" s="59"/>
      <c r="D188" s="20" t="s">
        <v>126</v>
      </c>
      <c r="E188" s="56" t="s">
        <v>206</v>
      </c>
      <c r="F188" s="57" t="s">
        <v>204</v>
      </c>
      <c r="G188" s="60">
        <v>30</v>
      </c>
      <c r="H188" s="60">
        <v>11</v>
      </c>
      <c r="I188" s="60">
        <v>1962</v>
      </c>
      <c r="J188" s="90">
        <f t="shared" si="12"/>
        <v>22980</v>
      </c>
      <c r="K188" s="56" t="s">
        <v>12</v>
      </c>
      <c r="L188" s="56"/>
      <c r="M188" s="56">
        <v>15</v>
      </c>
      <c r="N188" s="56">
        <v>15</v>
      </c>
      <c r="O188" s="47">
        <f t="shared" si="13"/>
        <v>1</v>
      </c>
      <c r="P188" s="20"/>
    </row>
    <row r="189" spans="1:16" s="17" customFormat="1" ht="12.6" customHeight="1">
      <c r="A189" s="27" t="s">
        <v>148</v>
      </c>
      <c r="B189" s="22" t="s">
        <v>174</v>
      </c>
      <c r="C189" s="59"/>
      <c r="D189" s="22" t="s">
        <v>91</v>
      </c>
      <c r="E189" s="56" t="s">
        <v>92</v>
      </c>
      <c r="F189" s="57" t="s">
        <v>171</v>
      </c>
      <c r="G189" s="60">
        <v>20</v>
      </c>
      <c r="H189" s="60">
        <v>1</v>
      </c>
      <c r="I189" s="60">
        <v>1966</v>
      </c>
      <c r="J189" s="90">
        <f t="shared" si="12"/>
        <v>24127</v>
      </c>
      <c r="K189" s="56" t="s">
        <v>15</v>
      </c>
      <c r="L189" s="56"/>
      <c r="M189" s="56">
        <v>15</v>
      </c>
      <c r="N189" s="56">
        <v>15</v>
      </c>
      <c r="O189" s="47">
        <f t="shared" si="13"/>
        <v>1</v>
      </c>
      <c r="P189" s="20"/>
    </row>
    <row r="190" spans="1:16" s="17" customFormat="1" ht="12.6" customHeight="1">
      <c r="A190" s="27" t="s">
        <v>148</v>
      </c>
      <c r="B190" s="22" t="s">
        <v>208</v>
      </c>
      <c r="C190" s="59"/>
      <c r="D190" s="20" t="s">
        <v>88</v>
      </c>
      <c r="E190" s="56" t="s">
        <v>169</v>
      </c>
      <c r="F190" s="57" t="s">
        <v>171</v>
      </c>
      <c r="G190" s="60">
        <v>9</v>
      </c>
      <c r="H190" s="60">
        <v>11</v>
      </c>
      <c r="I190" s="60">
        <v>1966</v>
      </c>
      <c r="J190" s="90">
        <f t="shared" si="12"/>
        <v>24420</v>
      </c>
      <c r="K190" s="56" t="s">
        <v>16</v>
      </c>
      <c r="L190" s="56"/>
      <c r="M190" s="56">
        <v>15</v>
      </c>
      <c r="N190" s="56">
        <v>15</v>
      </c>
      <c r="O190" s="47">
        <f t="shared" si="13"/>
        <v>1</v>
      </c>
      <c r="P190" s="20"/>
    </row>
    <row r="191" spans="1:16" s="17" customFormat="1" ht="12.6" customHeight="1">
      <c r="A191" s="27" t="s">
        <v>148</v>
      </c>
      <c r="B191" s="22" t="s">
        <v>205</v>
      </c>
      <c r="C191" s="59"/>
      <c r="D191" s="20" t="s">
        <v>126</v>
      </c>
      <c r="E191" s="56" t="s">
        <v>206</v>
      </c>
      <c r="F191" s="57" t="s">
        <v>92</v>
      </c>
      <c r="G191" s="60">
        <v>11</v>
      </c>
      <c r="H191" s="60">
        <v>12</v>
      </c>
      <c r="I191" s="60">
        <v>1966</v>
      </c>
      <c r="J191" s="90">
        <f t="shared" si="12"/>
        <v>24452</v>
      </c>
      <c r="K191" s="56" t="s">
        <v>16</v>
      </c>
      <c r="L191" s="56"/>
      <c r="M191" s="56">
        <v>15</v>
      </c>
      <c r="N191" s="56">
        <v>15</v>
      </c>
      <c r="O191" s="47">
        <f t="shared" si="13"/>
        <v>1</v>
      </c>
      <c r="P191" s="20"/>
    </row>
    <row r="192" spans="1:16" s="17" customFormat="1" ht="12.6" customHeight="1">
      <c r="A192" s="27" t="s">
        <v>148</v>
      </c>
      <c r="B192" s="22" t="s">
        <v>174</v>
      </c>
      <c r="C192" s="59"/>
      <c r="D192" s="22" t="s">
        <v>91</v>
      </c>
      <c r="E192" s="56" t="s">
        <v>92</v>
      </c>
      <c r="F192" s="57" t="s">
        <v>94</v>
      </c>
      <c r="G192" s="60">
        <v>12</v>
      </c>
      <c r="H192" s="60">
        <v>2</v>
      </c>
      <c r="I192" s="60">
        <v>1967</v>
      </c>
      <c r="J192" s="90">
        <f t="shared" si="12"/>
        <v>24515</v>
      </c>
      <c r="K192" s="56" t="s">
        <v>16</v>
      </c>
      <c r="L192" s="56"/>
      <c r="M192" s="56">
        <v>15</v>
      </c>
      <c r="N192" s="56">
        <v>15</v>
      </c>
      <c r="O192" s="47">
        <f t="shared" si="13"/>
        <v>1</v>
      </c>
      <c r="P192" s="20"/>
    </row>
    <row r="193" spans="1:16" s="17" customFormat="1" ht="12.6" customHeight="1">
      <c r="A193" s="27" t="s">
        <v>148</v>
      </c>
      <c r="B193" s="22" t="s">
        <v>205</v>
      </c>
      <c r="C193" s="59"/>
      <c r="D193" s="20" t="s">
        <v>126</v>
      </c>
      <c r="E193" s="56" t="s">
        <v>206</v>
      </c>
      <c r="F193" s="57" t="s">
        <v>170</v>
      </c>
      <c r="G193" s="60">
        <v>6</v>
      </c>
      <c r="H193" s="60">
        <v>3</v>
      </c>
      <c r="I193" s="60">
        <v>1967</v>
      </c>
      <c r="J193" s="90">
        <f t="shared" si="12"/>
        <v>24537</v>
      </c>
      <c r="K193" s="56" t="s">
        <v>16</v>
      </c>
      <c r="L193" s="56"/>
      <c r="M193" s="56">
        <v>15</v>
      </c>
      <c r="N193" s="56">
        <v>15</v>
      </c>
      <c r="O193" s="47">
        <f t="shared" si="13"/>
        <v>1</v>
      </c>
      <c r="P193" s="20"/>
    </row>
    <row r="194" spans="1:16" s="17" customFormat="1" ht="12.6" customHeight="1">
      <c r="A194" s="27" t="s">
        <v>148</v>
      </c>
      <c r="B194" s="22" t="s">
        <v>205</v>
      </c>
      <c r="C194" s="59"/>
      <c r="D194" s="20" t="s">
        <v>126</v>
      </c>
      <c r="E194" s="56" t="s">
        <v>206</v>
      </c>
      <c r="F194" s="57" t="s">
        <v>94</v>
      </c>
      <c r="G194" s="60">
        <v>13</v>
      </c>
      <c r="H194" s="60">
        <v>3</v>
      </c>
      <c r="I194" s="60">
        <v>1967</v>
      </c>
      <c r="J194" s="90">
        <f t="shared" si="12"/>
        <v>24544</v>
      </c>
      <c r="K194" s="56" t="s">
        <v>16</v>
      </c>
      <c r="L194" s="56"/>
      <c r="M194" s="56">
        <v>15</v>
      </c>
      <c r="N194" s="56">
        <v>15</v>
      </c>
      <c r="O194" s="47">
        <f t="shared" si="13"/>
        <v>1</v>
      </c>
      <c r="P194" s="20"/>
    </row>
    <row r="195" spans="1:16" s="17" customFormat="1" ht="12.6" customHeight="1">
      <c r="A195" s="27" t="s">
        <v>148</v>
      </c>
      <c r="B195" s="22" t="s">
        <v>238</v>
      </c>
      <c r="C195" s="59"/>
      <c r="D195" s="22" t="s">
        <v>91</v>
      </c>
      <c r="E195" s="56" t="s">
        <v>92</v>
      </c>
      <c r="F195" s="57" t="s">
        <v>206</v>
      </c>
      <c r="G195" s="60">
        <v>25</v>
      </c>
      <c r="H195" s="60">
        <v>10</v>
      </c>
      <c r="I195" s="60">
        <v>1967</v>
      </c>
      <c r="J195" s="90">
        <f t="shared" si="12"/>
        <v>24770</v>
      </c>
      <c r="K195" s="56" t="s">
        <v>17</v>
      </c>
      <c r="L195" s="56"/>
      <c r="M195" s="56">
        <v>15</v>
      </c>
      <c r="N195" s="56">
        <v>15</v>
      </c>
      <c r="O195" s="47">
        <f t="shared" si="13"/>
        <v>1</v>
      </c>
      <c r="P195" s="20"/>
    </row>
    <row r="196" spans="1:16" s="17" customFormat="1" ht="12.6" customHeight="1">
      <c r="A196" s="27" t="s">
        <v>148</v>
      </c>
      <c r="B196" s="22" t="s">
        <v>271</v>
      </c>
      <c r="C196" s="59"/>
      <c r="D196" s="20" t="s">
        <v>126</v>
      </c>
      <c r="E196" s="56" t="s">
        <v>206</v>
      </c>
      <c r="F196" s="57" t="s">
        <v>94</v>
      </c>
      <c r="G196" s="60">
        <v>12</v>
      </c>
      <c r="H196" s="60">
        <v>2</v>
      </c>
      <c r="I196" s="60">
        <v>1968</v>
      </c>
      <c r="J196" s="90">
        <f t="shared" si="12"/>
        <v>24880</v>
      </c>
      <c r="K196" s="56" t="s">
        <v>17</v>
      </c>
      <c r="L196" s="56" t="s">
        <v>49</v>
      </c>
      <c r="M196" s="56">
        <v>15</v>
      </c>
      <c r="N196" s="56">
        <v>15</v>
      </c>
      <c r="O196" s="47">
        <f t="shared" si="13"/>
        <v>1</v>
      </c>
      <c r="P196" s="20"/>
    </row>
    <row r="197" spans="1:16" s="17" customFormat="1" ht="12.6" customHeight="1">
      <c r="A197" s="28" t="s">
        <v>151</v>
      </c>
      <c r="B197" s="48" t="s">
        <v>326</v>
      </c>
      <c r="C197" s="49"/>
      <c r="D197" s="50" t="s">
        <v>97</v>
      </c>
      <c r="E197" s="51" t="s">
        <v>114</v>
      </c>
      <c r="F197" s="51" t="s">
        <v>95</v>
      </c>
      <c r="G197" s="52">
        <v>12</v>
      </c>
      <c r="H197" s="52">
        <v>2</v>
      </c>
      <c r="I197" s="52">
        <v>1968</v>
      </c>
      <c r="J197" s="90">
        <f t="shared" si="12"/>
        <v>24880</v>
      </c>
      <c r="K197" s="53" t="s">
        <v>17</v>
      </c>
      <c r="L197" s="49" t="s">
        <v>79</v>
      </c>
      <c r="M197" s="49">
        <v>15</v>
      </c>
      <c r="N197" s="49">
        <v>15</v>
      </c>
      <c r="O197" s="47">
        <f t="shared" si="13"/>
        <v>1</v>
      </c>
      <c r="P197" s="54" t="s">
        <v>79</v>
      </c>
    </row>
    <row r="198" spans="1:16" s="17" customFormat="1" ht="12.6" customHeight="1">
      <c r="A198" s="27" t="s">
        <v>148</v>
      </c>
      <c r="B198" s="22" t="s">
        <v>272</v>
      </c>
      <c r="C198" s="59"/>
      <c r="D198" s="22" t="s">
        <v>100</v>
      </c>
      <c r="E198" s="56" t="s">
        <v>94</v>
      </c>
      <c r="F198" s="57" t="s">
        <v>90</v>
      </c>
      <c r="G198" s="60">
        <v>24</v>
      </c>
      <c r="H198" s="60">
        <v>2</v>
      </c>
      <c r="I198" s="60">
        <v>1968</v>
      </c>
      <c r="J198" s="90">
        <f t="shared" si="12"/>
        <v>24892</v>
      </c>
      <c r="K198" s="56" t="s">
        <v>17</v>
      </c>
      <c r="L198" s="56"/>
      <c r="M198" s="56">
        <v>15</v>
      </c>
      <c r="N198" s="56">
        <v>15</v>
      </c>
      <c r="O198" s="47">
        <f t="shared" si="13"/>
        <v>1</v>
      </c>
      <c r="P198" s="20"/>
    </row>
    <row r="199" spans="1:16" s="17" customFormat="1" ht="12.6" customHeight="1">
      <c r="A199" s="27" t="s">
        <v>148</v>
      </c>
      <c r="B199" s="22" t="s">
        <v>273</v>
      </c>
      <c r="C199" s="59"/>
      <c r="D199" s="22" t="s">
        <v>132</v>
      </c>
      <c r="E199" s="56" t="s">
        <v>96</v>
      </c>
      <c r="F199" s="57" t="s">
        <v>171</v>
      </c>
      <c r="G199" s="60">
        <v>16</v>
      </c>
      <c r="H199" s="60">
        <v>10</v>
      </c>
      <c r="I199" s="60">
        <v>1968</v>
      </c>
      <c r="J199" s="90">
        <f t="shared" si="12"/>
        <v>25127</v>
      </c>
      <c r="K199" s="56" t="s">
        <v>60</v>
      </c>
      <c r="L199" s="56"/>
      <c r="M199" s="56">
        <v>15</v>
      </c>
      <c r="N199" s="56">
        <v>15</v>
      </c>
      <c r="O199" s="47">
        <f t="shared" si="13"/>
        <v>1</v>
      </c>
      <c r="P199" s="20"/>
    </row>
    <row r="200" spans="1:16" s="17" customFormat="1" ht="12.6" customHeight="1">
      <c r="A200" s="28" t="s">
        <v>151</v>
      </c>
      <c r="B200" s="48" t="s">
        <v>327</v>
      </c>
      <c r="C200" s="49"/>
      <c r="D200" s="55" t="s">
        <v>318</v>
      </c>
      <c r="E200" s="51" t="s">
        <v>128</v>
      </c>
      <c r="F200" s="51" t="s">
        <v>104</v>
      </c>
      <c r="G200" s="52">
        <v>17</v>
      </c>
      <c r="H200" s="52">
        <v>1</v>
      </c>
      <c r="I200" s="52">
        <v>1969</v>
      </c>
      <c r="J200" s="90">
        <f t="shared" si="12"/>
        <v>25220</v>
      </c>
      <c r="K200" s="53" t="s">
        <v>60</v>
      </c>
      <c r="L200" s="49" t="s">
        <v>79</v>
      </c>
      <c r="M200" s="49">
        <v>15</v>
      </c>
      <c r="N200" s="49">
        <v>15</v>
      </c>
      <c r="O200" s="47">
        <f t="shared" si="13"/>
        <v>1</v>
      </c>
      <c r="P200" s="54" t="s">
        <v>79</v>
      </c>
    </row>
    <row r="201" spans="1:16" s="17" customFormat="1" ht="12.6" customHeight="1">
      <c r="A201" s="27" t="s">
        <v>148</v>
      </c>
      <c r="B201" s="22" t="s">
        <v>274</v>
      </c>
      <c r="C201" s="59"/>
      <c r="D201" s="22" t="s">
        <v>123</v>
      </c>
      <c r="E201" s="56" t="s">
        <v>105</v>
      </c>
      <c r="F201" s="57" t="s">
        <v>124</v>
      </c>
      <c r="G201" s="60">
        <v>12</v>
      </c>
      <c r="H201" s="60">
        <v>12</v>
      </c>
      <c r="I201" s="60">
        <v>1969</v>
      </c>
      <c r="J201" s="90">
        <f t="shared" si="12"/>
        <v>25549</v>
      </c>
      <c r="K201" s="56" t="s">
        <v>61</v>
      </c>
      <c r="L201" s="56"/>
      <c r="M201" s="56">
        <v>15</v>
      </c>
      <c r="N201" s="56">
        <v>15</v>
      </c>
      <c r="O201" s="47">
        <f t="shared" si="13"/>
        <v>1</v>
      </c>
      <c r="P201" s="20"/>
    </row>
    <row r="202" spans="1:16" s="17" customFormat="1" ht="12.6" customHeight="1">
      <c r="A202" s="28" t="s">
        <v>151</v>
      </c>
      <c r="B202" s="48" t="s">
        <v>328</v>
      </c>
      <c r="C202" s="49"/>
      <c r="D202" s="55" t="s">
        <v>150</v>
      </c>
      <c r="E202" s="51" t="s">
        <v>329</v>
      </c>
      <c r="F202" s="51" t="s">
        <v>95</v>
      </c>
      <c r="G202" s="52">
        <v>9</v>
      </c>
      <c r="H202" s="52">
        <v>1</v>
      </c>
      <c r="I202" s="52">
        <v>1970</v>
      </c>
      <c r="J202" s="90">
        <f t="shared" si="12"/>
        <v>25577</v>
      </c>
      <c r="K202" s="53" t="s">
        <v>61</v>
      </c>
      <c r="L202" s="49" t="s">
        <v>79</v>
      </c>
      <c r="M202" s="49">
        <v>15</v>
      </c>
      <c r="N202" s="49">
        <v>15</v>
      </c>
      <c r="O202" s="47">
        <f t="shared" si="13"/>
        <v>1</v>
      </c>
      <c r="P202" s="54" t="s">
        <v>79</v>
      </c>
    </row>
    <row r="203" spans="1:16" s="17" customFormat="1" ht="12.6" customHeight="1">
      <c r="A203" s="27" t="s">
        <v>148</v>
      </c>
      <c r="B203" s="22" t="s">
        <v>275</v>
      </c>
      <c r="C203" s="59"/>
      <c r="D203" s="22" t="s">
        <v>135</v>
      </c>
      <c r="E203" s="56" t="s">
        <v>101</v>
      </c>
      <c r="F203" s="57" t="s">
        <v>106</v>
      </c>
      <c r="G203" s="60">
        <v>14</v>
      </c>
      <c r="H203" s="60">
        <v>11</v>
      </c>
      <c r="I203" s="60">
        <v>1970</v>
      </c>
      <c r="J203" s="90">
        <f t="shared" si="12"/>
        <v>25886</v>
      </c>
      <c r="K203" s="56" t="s">
        <v>52</v>
      </c>
      <c r="L203" s="56"/>
      <c r="M203" s="56">
        <v>15</v>
      </c>
      <c r="N203" s="56">
        <v>15</v>
      </c>
      <c r="O203" s="47">
        <f t="shared" si="13"/>
        <v>1</v>
      </c>
      <c r="P203" s="20"/>
    </row>
    <row r="204" spans="1:16" s="17" customFormat="1" ht="12.6" customHeight="1">
      <c r="A204" s="27" t="s">
        <v>148</v>
      </c>
      <c r="B204" s="22" t="s">
        <v>276</v>
      </c>
      <c r="C204" s="59"/>
      <c r="D204" s="22" t="s">
        <v>122</v>
      </c>
      <c r="E204" s="56" t="s">
        <v>108</v>
      </c>
      <c r="F204" s="57" t="s">
        <v>90</v>
      </c>
      <c r="G204" s="60">
        <v>7</v>
      </c>
      <c r="H204" s="60">
        <v>3</v>
      </c>
      <c r="I204" s="60">
        <v>1971</v>
      </c>
      <c r="J204" s="90">
        <f t="shared" si="12"/>
        <v>25999</v>
      </c>
      <c r="K204" s="56" t="s">
        <v>52</v>
      </c>
      <c r="L204" s="56"/>
      <c r="M204" s="56">
        <v>15</v>
      </c>
      <c r="N204" s="56">
        <v>15</v>
      </c>
      <c r="O204" s="47">
        <f t="shared" si="13"/>
        <v>1</v>
      </c>
      <c r="P204" s="20"/>
    </row>
    <row r="205" spans="1:16" s="17" customFormat="1" ht="12.6" customHeight="1">
      <c r="A205" s="28" t="s">
        <v>151</v>
      </c>
      <c r="B205" s="48" t="s">
        <v>328</v>
      </c>
      <c r="C205" s="49"/>
      <c r="D205" s="55" t="s">
        <v>330</v>
      </c>
      <c r="E205" s="51" t="s">
        <v>331</v>
      </c>
      <c r="F205" s="51" t="s">
        <v>118</v>
      </c>
      <c r="G205" s="52">
        <v>17</v>
      </c>
      <c r="H205" s="52">
        <v>3</v>
      </c>
      <c r="I205" s="52">
        <v>1971</v>
      </c>
      <c r="J205" s="90">
        <f t="shared" si="12"/>
        <v>26009</v>
      </c>
      <c r="K205" s="53" t="s">
        <v>52</v>
      </c>
      <c r="L205" s="49" t="s">
        <v>79</v>
      </c>
      <c r="M205" s="49">
        <v>15</v>
      </c>
      <c r="N205" s="49">
        <v>15</v>
      </c>
      <c r="O205" s="47">
        <f t="shared" si="13"/>
        <v>1</v>
      </c>
      <c r="P205" s="54" t="s">
        <v>79</v>
      </c>
    </row>
    <row r="206" spans="1:16" s="17" customFormat="1" ht="12.6" customHeight="1">
      <c r="A206" s="28" t="s">
        <v>151</v>
      </c>
      <c r="B206" s="48" t="s">
        <v>332</v>
      </c>
      <c r="C206" s="49"/>
      <c r="D206" s="50" t="s">
        <v>97</v>
      </c>
      <c r="E206" s="51" t="s">
        <v>114</v>
      </c>
      <c r="F206" s="51" t="s">
        <v>118</v>
      </c>
      <c r="G206" s="52">
        <v>15</v>
      </c>
      <c r="H206" s="52">
        <v>10</v>
      </c>
      <c r="I206" s="52">
        <v>1971</v>
      </c>
      <c r="J206" s="90">
        <f t="shared" si="12"/>
        <v>26221</v>
      </c>
      <c r="K206" s="53" t="s">
        <v>53</v>
      </c>
      <c r="L206" s="49" t="s">
        <v>79</v>
      </c>
      <c r="M206" s="49">
        <v>15</v>
      </c>
      <c r="N206" s="49">
        <v>15</v>
      </c>
      <c r="O206" s="47">
        <f t="shared" si="13"/>
        <v>1</v>
      </c>
      <c r="P206" s="54" t="s">
        <v>79</v>
      </c>
    </row>
    <row r="207" spans="1:16" s="17" customFormat="1" ht="12.6" customHeight="1">
      <c r="A207" s="27" t="s">
        <v>148</v>
      </c>
      <c r="B207" s="22" t="s">
        <v>207</v>
      </c>
      <c r="C207" s="59"/>
      <c r="D207" s="22" t="s">
        <v>129</v>
      </c>
      <c r="E207" s="56" t="s">
        <v>117</v>
      </c>
      <c r="F207" s="57" t="s">
        <v>119</v>
      </c>
      <c r="G207" s="60">
        <v>23</v>
      </c>
      <c r="H207" s="60">
        <v>1</v>
      </c>
      <c r="I207" s="60">
        <v>1972</v>
      </c>
      <c r="J207" s="90">
        <f t="shared" si="12"/>
        <v>26321</v>
      </c>
      <c r="K207" s="56" t="s">
        <v>53</v>
      </c>
      <c r="L207" s="56"/>
      <c r="M207" s="56">
        <v>15</v>
      </c>
      <c r="N207" s="56">
        <v>15</v>
      </c>
      <c r="O207" s="47">
        <f t="shared" si="13"/>
        <v>1</v>
      </c>
      <c r="P207" s="20"/>
    </row>
    <row r="208" spans="1:16" s="17" customFormat="1" ht="12.6" customHeight="1">
      <c r="A208" s="28" t="s">
        <v>151</v>
      </c>
      <c r="B208" s="48" t="s">
        <v>333</v>
      </c>
      <c r="C208" s="49"/>
      <c r="D208" s="55" t="s">
        <v>150</v>
      </c>
      <c r="E208" s="51" t="s">
        <v>118</v>
      </c>
      <c r="F208" s="51" t="s">
        <v>178</v>
      </c>
      <c r="G208" s="52">
        <v>21</v>
      </c>
      <c r="H208" s="52">
        <v>2</v>
      </c>
      <c r="I208" s="52">
        <v>1972</v>
      </c>
      <c r="J208" s="90">
        <f t="shared" si="12"/>
        <v>26350</v>
      </c>
      <c r="K208" s="53" t="s">
        <v>53</v>
      </c>
      <c r="L208" s="49" t="s">
        <v>79</v>
      </c>
      <c r="M208" s="49">
        <v>15</v>
      </c>
      <c r="N208" s="49">
        <v>15</v>
      </c>
      <c r="O208" s="47">
        <f t="shared" si="13"/>
        <v>1</v>
      </c>
      <c r="P208" s="54" t="s">
        <v>79</v>
      </c>
    </row>
    <row r="209" spans="1:16" s="17" customFormat="1" ht="12.6" customHeight="1">
      <c r="A209" s="27" t="s">
        <v>148</v>
      </c>
      <c r="B209" s="22" t="s">
        <v>243</v>
      </c>
      <c r="C209" s="59"/>
      <c r="D209" s="22" t="s">
        <v>100</v>
      </c>
      <c r="E209" s="56" t="s">
        <v>94</v>
      </c>
      <c r="F209" s="57" t="s">
        <v>109</v>
      </c>
      <c r="G209" s="60">
        <v>27</v>
      </c>
      <c r="H209" s="60">
        <v>11</v>
      </c>
      <c r="I209" s="60">
        <v>1973</v>
      </c>
      <c r="J209" s="90">
        <f t="shared" ref="J209:J272" si="16">DATE(I209,H209,G209)</f>
        <v>26995</v>
      </c>
      <c r="K209" s="56" t="s">
        <v>55</v>
      </c>
      <c r="L209" s="56"/>
      <c r="M209" s="56">
        <v>15</v>
      </c>
      <c r="N209" s="56">
        <v>15</v>
      </c>
      <c r="O209" s="47">
        <f t="shared" ref="O209:O272" si="17">IF(N209="","",M209/N209)</f>
        <v>1</v>
      </c>
      <c r="P209" s="20"/>
    </row>
    <row r="210" spans="1:16" s="17" customFormat="1" ht="12.6" customHeight="1">
      <c r="A210" s="28" t="s">
        <v>151</v>
      </c>
      <c r="B210" s="48" t="s">
        <v>328</v>
      </c>
      <c r="C210" s="49"/>
      <c r="D210" s="55" t="s">
        <v>318</v>
      </c>
      <c r="E210" s="51" t="s">
        <v>156</v>
      </c>
      <c r="F210" s="51" t="s">
        <v>315</v>
      </c>
      <c r="G210" s="52">
        <v>29</v>
      </c>
      <c r="H210" s="52">
        <v>12</v>
      </c>
      <c r="I210" s="52">
        <v>1973</v>
      </c>
      <c r="J210" s="90">
        <f t="shared" si="16"/>
        <v>27027</v>
      </c>
      <c r="K210" s="53" t="s">
        <v>55</v>
      </c>
      <c r="L210" s="49" t="s">
        <v>79</v>
      </c>
      <c r="M210" s="49">
        <v>15</v>
      </c>
      <c r="N210" s="49">
        <v>15</v>
      </c>
      <c r="O210" s="47">
        <f t="shared" si="17"/>
        <v>1</v>
      </c>
      <c r="P210" s="54" t="s">
        <v>79</v>
      </c>
    </row>
    <row r="211" spans="1:16" s="17" customFormat="1" ht="12.6" customHeight="1">
      <c r="A211" s="28" t="s">
        <v>151</v>
      </c>
      <c r="B211" s="48" t="s">
        <v>328</v>
      </c>
      <c r="C211" s="49"/>
      <c r="D211" s="80" t="s">
        <v>501</v>
      </c>
      <c r="E211" s="51" t="s">
        <v>95</v>
      </c>
      <c r="F211" s="51" t="s">
        <v>315</v>
      </c>
      <c r="G211" s="52">
        <v>9</v>
      </c>
      <c r="H211" s="52">
        <v>11</v>
      </c>
      <c r="I211" s="52">
        <v>1974</v>
      </c>
      <c r="J211" s="90">
        <f t="shared" si="16"/>
        <v>27342</v>
      </c>
      <c r="K211" s="53" t="s">
        <v>56</v>
      </c>
      <c r="L211" s="49" t="s">
        <v>79</v>
      </c>
      <c r="M211" s="49">
        <v>15</v>
      </c>
      <c r="N211" s="49">
        <v>15</v>
      </c>
      <c r="O211" s="47">
        <f t="shared" si="17"/>
        <v>1</v>
      </c>
      <c r="P211" s="54" t="s">
        <v>79</v>
      </c>
    </row>
    <row r="212" spans="1:16" s="17" customFormat="1" ht="12.6" customHeight="1">
      <c r="A212" s="28" t="s">
        <v>151</v>
      </c>
      <c r="B212" s="48" t="s">
        <v>325</v>
      </c>
      <c r="C212" s="49"/>
      <c r="D212" s="50" t="s">
        <v>97</v>
      </c>
      <c r="E212" s="51" t="s">
        <v>98</v>
      </c>
      <c r="F212" s="51" t="s">
        <v>95</v>
      </c>
      <c r="G212" s="52">
        <v>23</v>
      </c>
      <c r="H212" s="52">
        <v>1</v>
      </c>
      <c r="I212" s="52">
        <v>1976</v>
      </c>
      <c r="J212" s="90">
        <f t="shared" si="16"/>
        <v>27782</v>
      </c>
      <c r="K212" s="53" t="s">
        <v>57</v>
      </c>
      <c r="L212" s="49" t="s">
        <v>79</v>
      </c>
      <c r="M212" s="49">
        <v>15</v>
      </c>
      <c r="N212" s="49">
        <v>15</v>
      </c>
      <c r="O212" s="47">
        <f t="shared" si="17"/>
        <v>1</v>
      </c>
      <c r="P212" s="54" t="s">
        <v>79</v>
      </c>
    </row>
    <row r="213" spans="1:16" s="17" customFormat="1" ht="12.6" customHeight="1">
      <c r="A213" s="27" t="s">
        <v>148</v>
      </c>
      <c r="B213" s="22" t="s">
        <v>278</v>
      </c>
      <c r="C213" s="59"/>
      <c r="D213" s="22" t="s">
        <v>136</v>
      </c>
      <c r="E213" s="56" t="s">
        <v>106</v>
      </c>
      <c r="F213" s="57" t="s">
        <v>95</v>
      </c>
      <c r="G213" s="60">
        <v>17</v>
      </c>
      <c r="H213" s="60">
        <v>12</v>
      </c>
      <c r="I213" s="60">
        <v>1978</v>
      </c>
      <c r="J213" s="90">
        <f t="shared" si="16"/>
        <v>28841</v>
      </c>
      <c r="K213" s="56" t="s">
        <v>72</v>
      </c>
      <c r="L213" s="56"/>
      <c r="M213" s="56">
        <v>15</v>
      </c>
      <c r="N213" s="56">
        <v>15</v>
      </c>
      <c r="O213" s="47">
        <f t="shared" si="17"/>
        <v>1</v>
      </c>
      <c r="P213" s="20"/>
    </row>
    <row r="214" spans="1:16" s="17" customFormat="1" ht="12.6" customHeight="1">
      <c r="A214" s="27" t="s">
        <v>148</v>
      </c>
      <c r="B214" s="22" t="s">
        <v>279</v>
      </c>
      <c r="C214" s="59"/>
      <c r="D214" s="20" t="s">
        <v>142</v>
      </c>
      <c r="E214" s="56" t="s">
        <v>139</v>
      </c>
      <c r="F214" s="57" t="s">
        <v>94</v>
      </c>
      <c r="G214" s="60">
        <v>24</v>
      </c>
      <c r="H214" s="60">
        <v>2</v>
      </c>
      <c r="I214" s="60">
        <v>1980</v>
      </c>
      <c r="J214" s="90">
        <f t="shared" si="16"/>
        <v>29275</v>
      </c>
      <c r="K214" s="56" t="s">
        <v>51</v>
      </c>
      <c r="L214" s="56"/>
      <c r="M214" s="56">
        <v>15</v>
      </c>
      <c r="N214" s="56">
        <v>15</v>
      </c>
      <c r="O214" s="47">
        <f t="shared" si="17"/>
        <v>1</v>
      </c>
      <c r="P214" s="20"/>
    </row>
    <row r="215" spans="1:16" s="17" customFormat="1" ht="12.6" customHeight="1">
      <c r="A215" s="27" t="s">
        <v>148</v>
      </c>
      <c r="B215" s="22" t="s">
        <v>279</v>
      </c>
      <c r="C215" s="59"/>
      <c r="D215" s="22" t="s">
        <v>88</v>
      </c>
      <c r="E215" s="56" t="s">
        <v>109</v>
      </c>
      <c r="F215" s="57" t="s">
        <v>124</v>
      </c>
      <c r="G215" s="60">
        <v>27</v>
      </c>
      <c r="H215" s="60">
        <v>12</v>
      </c>
      <c r="I215" s="60">
        <v>1980</v>
      </c>
      <c r="J215" s="90">
        <f t="shared" si="16"/>
        <v>29582</v>
      </c>
      <c r="K215" s="56" t="s">
        <v>18</v>
      </c>
      <c r="L215" s="56"/>
      <c r="M215" s="56">
        <v>15</v>
      </c>
      <c r="N215" s="56">
        <v>15</v>
      </c>
      <c r="O215" s="47">
        <f t="shared" si="17"/>
        <v>1</v>
      </c>
      <c r="P215" s="20"/>
    </row>
    <row r="216" spans="1:16" s="17" customFormat="1" ht="12.6" customHeight="1">
      <c r="A216" s="27" t="s">
        <v>148</v>
      </c>
      <c r="B216" s="22" t="s">
        <v>172</v>
      </c>
      <c r="C216" s="59"/>
      <c r="D216" s="22" t="s">
        <v>97</v>
      </c>
      <c r="E216" s="56" t="s">
        <v>98</v>
      </c>
      <c r="F216" s="57" t="s">
        <v>109</v>
      </c>
      <c r="G216" s="60">
        <v>7</v>
      </c>
      <c r="H216" s="60">
        <v>1</v>
      </c>
      <c r="I216" s="60">
        <v>1982</v>
      </c>
      <c r="J216" s="90">
        <f t="shared" si="16"/>
        <v>29958</v>
      </c>
      <c r="K216" s="56" t="s">
        <v>19</v>
      </c>
      <c r="L216" s="56"/>
      <c r="M216" s="56">
        <v>15</v>
      </c>
      <c r="N216" s="56">
        <v>15</v>
      </c>
      <c r="O216" s="47">
        <f t="shared" si="17"/>
        <v>1</v>
      </c>
      <c r="P216" s="20"/>
    </row>
    <row r="217" spans="1:16" s="17" customFormat="1" ht="12.6" customHeight="1">
      <c r="A217" s="27" t="s">
        <v>148</v>
      </c>
      <c r="B217" s="22" t="s">
        <v>224</v>
      </c>
      <c r="C217" s="59"/>
      <c r="D217" s="22" t="s">
        <v>102</v>
      </c>
      <c r="E217" s="56" t="s">
        <v>89</v>
      </c>
      <c r="F217" s="57" t="s">
        <v>139</v>
      </c>
      <c r="G217" s="60">
        <v>3</v>
      </c>
      <c r="H217" s="60">
        <v>11</v>
      </c>
      <c r="I217" s="60">
        <v>1982</v>
      </c>
      <c r="J217" s="90">
        <f t="shared" si="16"/>
        <v>30258</v>
      </c>
      <c r="K217" s="56" t="s">
        <v>20</v>
      </c>
      <c r="L217" s="56"/>
      <c r="M217" s="56">
        <v>15</v>
      </c>
      <c r="N217" s="56">
        <v>15</v>
      </c>
      <c r="O217" s="47">
        <f t="shared" si="17"/>
        <v>1</v>
      </c>
      <c r="P217" s="20"/>
    </row>
    <row r="218" spans="1:16" s="17" customFormat="1" ht="12.6" customHeight="1">
      <c r="A218" s="27" t="s">
        <v>148</v>
      </c>
      <c r="B218" s="22" t="s">
        <v>280</v>
      </c>
      <c r="C218" s="59"/>
      <c r="D218" s="22" t="s">
        <v>131</v>
      </c>
      <c r="E218" s="56" t="s">
        <v>111</v>
      </c>
      <c r="F218" s="57" t="s">
        <v>124</v>
      </c>
      <c r="G218" s="60">
        <v>5</v>
      </c>
      <c r="H218" s="60">
        <v>1</v>
      </c>
      <c r="I218" s="60">
        <v>1983</v>
      </c>
      <c r="J218" s="90">
        <f t="shared" si="16"/>
        <v>30321</v>
      </c>
      <c r="K218" s="56" t="s">
        <v>20</v>
      </c>
      <c r="L218" s="56"/>
      <c r="M218" s="56">
        <v>15</v>
      </c>
      <c r="N218" s="56">
        <v>15</v>
      </c>
      <c r="O218" s="47">
        <f t="shared" si="17"/>
        <v>1</v>
      </c>
      <c r="P218" s="20"/>
    </row>
    <row r="219" spans="1:16" s="17" customFormat="1" ht="12.6" customHeight="1">
      <c r="A219" s="27" t="s">
        <v>148</v>
      </c>
      <c r="B219" s="19" t="s">
        <v>281</v>
      </c>
      <c r="C219" s="59"/>
      <c r="D219" s="20" t="s">
        <v>142</v>
      </c>
      <c r="E219" s="59" t="s">
        <v>139</v>
      </c>
      <c r="F219" s="57" t="s">
        <v>114</v>
      </c>
      <c r="G219" s="60">
        <v>6</v>
      </c>
      <c r="H219" s="60">
        <v>1</v>
      </c>
      <c r="I219" s="60">
        <v>1984</v>
      </c>
      <c r="J219" s="90">
        <f t="shared" si="16"/>
        <v>30687</v>
      </c>
      <c r="K219" s="59" t="s">
        <v>21</v>
      </c>
      <c r="L219" s="59"/>
      <c r="M219" s="59">
        <v>15</v>
      </c>
      <c r="N219" s="59">
        <v>15</v>
      </c>
      <c r="O219" s="47">
        <f t="shared" si="17"/>
        <v>1</v>
      </c>
      <c r="P219" s="20"/>
    </row>
    <row r="220" spans="1:16" s="17" customFormat="1" ht="12.6" customHeight="1">
      <c r="A220" s="27" t="s">
        <v>148</v>
      </c>
      <c r="B220" s="19" t="s">
        <v>282</v>
      </c>
      <c r="C220" s="59"/>
      <c r="D220" s="19" t="s">
        <v>100</v>
      </c>
      <c r="E220" s="59" t="s">
        <v>94</v>
      </c>
      <c r="F220" s="57" t="s">
        <v>117</v>
      </c>
      <c r="G220" s="60">
        <v>1</v>
      </c>
      <c r="H220" s="60">
        <v>2</v>
      </c>
      <c r="I220" s="60">
        <v>1984</v>
      </c>
      <c r="J220" s="90">
        <f t="shared" si="16"/>
        <v>30713</v>
      </c>
      <c r="K220" s="59" t="s">
        <v>21</v>
      </c>
      <c r="L220" s="59"/>
      <c r="M220" s="59">
        <v>15</v>
      </c>
      <c r="N220" s="59">
        <v>15</v>
      </c>
      <c r="O220" s="47">
        <f t="shared" si="17"/>
        <v>1</v>
      </c>
      <c r="P220" s="20"/>
    </row>
    <row r="221" spans="1:16" s="17" customFormat="1" ht="12.6" customHeight="1">
      <c r="A221" s="27" t="s">
        <v>148</v>
      </c>
      <c r="B221" s="19" t="s">
        <v>176</v>
      </c>
      <c r="C221" s="59"/>
      <c r="D221" s="19" t="s">
        <v>115</v>
      </c>
      <c r="E221" s="59" t="s">
        <v>90</v>
      </c>
      <c r="F221" s="57" t="s">
        <v>113</v>
      </c>
      <c r="G221" s="60">
        <v>21</v>
      </c>
      <c r="H221" s="60">
        <v>12</v>
      </c>
      <c r="I221" s="60">
        <v>1984</v>
      </c>
      <c r="J221" s="90">
        <f t="shared" si="16"/>
        <v>31037</v>
      </c>
      <c r="K221" s="59" t="s">
        <v>22</v>
      </c>
      <c r="L221" s="59"/>
      <c r="M221" s="59">
        <v>15</v>
      </c>
      <c r="N221" s="59">
        <v>15</v>
      </c>
      <c r="O221" s="47">
        <f t="shared" si="17"/>
        <v>1</v>
      </c>
      <c r="P221" s="20"/>
    </row>
    <row r="222" spans="1:16" s="17" customFormat="1" ht="12.6" customHeight="1">
      <c r="A222" s="27" t="s">
        <v>148</v>
      </c>
      <c r="B222" s="19" t="s">
        <v>196</v>
      </c>
      <c r="C222" s="59"/>
      <c r="D222" s="19" t="s">
        <v>129</v>
      </c>
      <c r="E222" s="59" t="s">
        <v>117</v>
      </c>
      <c r="F222" s="57" t="s">
        <v>99</v>
      </c>
      <c r="G222" s="60">
        <v>7</v>
      </c>
      <c r="H222" s="60">
        <v>1</v>
      </c>
      <c r="I222" s="60">
        <v>1986</v>
      </c>
      <c r="J222" s="90">
        <f t="shared" si="16"/>
        <v>31419</v>
      </c>
      <c r="K222" s="59" t="s">
        <v>23</v>
      </c>
      <c r="L222" s="59"/>
      <c r="M222" s="59">
        <v>15</v>
      </c>
      <c r="N222" s="59">
        <v>15</v>
      </c>
      <c r="O222" s="47">
        <f t="shared" si="17"/>
        <v>1</v>
      </c>
      <c r="P222" s="20"/>
    </row>
    <row r="223" spans="1:16" s="17" customFormat="1" ht="12.6" customHeight="1">
      <c r="A223" s="27" t="s">
        <v>148</v>
      </c>
      <c r="B223" s="19" t="s">
        <v>283</v>
      </c>
      <c r="C223" s="59"/>
      <c r="D223" s="22" t="s">
        <v>134</v>
      </c>
      <c r="E223" s="59" t="s">
        <v>121</v>
      </c>
      <c r="F223" s="57" t="s">
        <v>95</v>
      </c>
      <c r="G223" s="60">
        <v>22</v>
      </c>
      <c r="H223" s="60">
        <v>1</v>
      </c>
      <c r="I223" s="60">
        <v>1986</v>
      </c>
      <c r="J223" s="90">
        <f t="shared" si="16"/>
        <v>31434</v>
      </c>
      <c r="K223" s="59" t="s">
        <v>23</v>
      </c>
      <c r="L223" s="59"/>
      <c r="M223" s="59">
        <v>15</v>
      </c>
      <c r="N223" s="59">
        <v>15</v>
      </c>
      <c r="O223" s="47">
        <f t="shared" si="17"/>
        <v>1</v>
      </c>
      <c r="P223" s="20"/>
    </row>
    <row r="224" spans="1:16" s="17" customFormat="1" ht="12.6" customHeight="1">
      <c r="A224" s="27" t="s">
        <v>148</v>
      </c>
      <c r="B224" s="19" t="s">
        <v>224</v>
      </c>
      <c r="C224" s="59"/>
      <c r="D224" s="19" t="s">
        <v>125</v>
      </c>
      <c r="E224" s="59" t="s">
        <v>113</v>
      </c>
      <c r="F224" s="57" t="s">
        <v>94</v>
      </c>
      <c r="G224" s="60">
        <v>12</v>
      </c>
      <c r="H224" s="60">
        <v>11</v>
      </c>
      <c r="I224" s="60">
        <v>1986</v>
      </c>
      <c r="J224" s="90">
        <f t="shared" si="16"/>
        <v>31728</v>
      </c>
      <c r="K224" s="59" t="s">
        <v>24</v>
      </c>
      <c r="L224" s="59"/>
      <c r="M224" s="59">
        <v>15</v>
      </c>
      <c r="N224" s="59">
        <v>15</v>
      </c>
      <c r="O224" s="47">
        <f t="shared" si="17"/>
        <v>1</v>
      </c>
      <c r="P224" s="20"/>
    </row>
    <row r="225" spans="1:16" s="17" customFormat="1" ht="12.6" customHeight="1">
      <c r="A225" s="27" t="s">
        <v>148</v>
      </c>
      <c r="B225" s="19" t="s">
        <v>186</v>
      </c>
      <c r="C225" s="59"/>
      <c r="D225" s="19" t="s">
        <v>129</v>
      </c>
      <c r="E225" s="59" t="s">
        <v>117</v>
      </c>
      <c r="F225" s="57" t="s">
        <v>140</v>
      </c>
      <c r="G225" s="60">
        <v>12</v>
      </c>
      <c r="H225" s="60">
        <v>12</v>
      </c>
      <c r="I225" s="60">
        <v>1986</v>
      </c>
      <c r="J225" s="90">
        <f t="shared" si="16"/>
        <v>31758</v>
      </c>
      <c r="K225" s="59" t="s">
        <v>24</v>
      </c>
      <c r="L225" s="59"/>
      <c r="M225" s="59">
        <v>15</v>
      </c>
      <c r="N225" s="59">
        <v>15</v>
      </c>
      <c r="O225" s="47">
        <f t="shared" si="17"/>
        <v>1</v>
      </c>
      <c r="P225" s="20"/>
    </row>
    <row r="226" spans="1:16" s="17" customFormat="1" ht="12.6" customHeight="1">
      <c r="A226" s="27" t="s">
        <v>148</v>
      </c>
      <c r="B226" s="19" t="s">
        <v>284</v>
      </c>
      <c r="C226" s="59"/>
      <c r="D226" s="19" t="s">
        <v>100</v>
      </c>
      <c r="E226" s="59" t="s">
        <v>94</v>
      </c>
      <c r="F226" s="57" t="s">
        <v>121</v>
      </c>
      <c r="G226" s="60">
        <v>10</v>
      </c>
      <c r="H226" s="60">
        <v>1</v>
      </c>
      <c r="I226" s="60">
        <v>1987</v>
      </c>
      <c r="J226" s="90">
        <f t="shared" si="16"/>
        <v>31787</v>
      </c>
      <c r="K226" s="59" t="s">
        <v>24</v>
      </c>
      <c r="L226" s="59"/>
      <c r="M226" s="59">
        <v>15</v>
      </c>
      <c r="N226" s="59">
        <v>15</v>
      </c>
      <c r="O226" s="47">
        <f t="shared" si="17"/>
        <v>1</v>
      </c>
      <c r="P226" s="20"/>
    </row>
    <row r="227" spans="1:16" s="17" customFormat="1" ht="12.6" customHeight="1">
      <c r="A227" s="27" t="s">
        <v>148</v>
      </c>
      <c r="B227" s="19" t="s">
        <v>224</v>
      </c>
      <c r="C227" s="59"/>
      <c r="D227" s="19" t="s">
        <v>125</v>
      </c>
      <c r="E227" s="59" t="s">
        <v>113</v>
      </c>
      <c r="F227" s="57" t="s">
        <v>89</v>
      </c>
      <c r="G227" s="60">
        <v>10</v>
      </c>
      <c r="H227" s="60">
        <v>1</v>
      </c>
      <c r="I227" s="60">
        <v>1987</v>
      </c>
      <c r="J227" s="90">
        <f t="shared" si="16"/>
        <v>31787</v>
      </c>
      <c r="K227" s="59" t="s">
        <v>24</v>
      </c>
      <c r="L227" s="59"/>
      <c r="M227" s="59">
        <v>15</v>
      </c>
      <c r="N227" s="59">
        <v>15</v>
      </c>
      <c r="O227" s="47">
        <f t="shared" si="17"/>
        <v>1</v>
      </c>
      <c r="P227" s="20"/>
    </row>
    <row r="228" spans="1:16" s="17" customFormat="1" ht="12.6" customHeight="1">
      <c r="A228" s="27" t="s">
        <v>148</v>
      </c>
      <c r="B228" s="19" t="s">
        <v>224</v>
      </c>
      <c r="C228" s="59"/>
      <c r="D228" s="19" t="s">
        <v>125</v>
      </c>
      <c r="E228" s="59" t="s">
        <v>113</v>
      </c>
      <c r="F228" s="57" t="s">
        <v>140</v>
      </c>
      <c r="G228" s="60">
        <v>12</v>
      </c>
      <c r="H228" s="60">
        <v>1</v>
      </c>
      <c r="I228" s="60">
        <v>1987</v>
      </c>
      <c r="J228" s="90">
        <f t="shared" si="16"/>
        <v>31789</v>
      </c>
      <c r="K228" s="59" t="s">
        <v>24</v>
      </c>
      <c r="L228" s="59"/>
      <c r="M228" s="59">
        <v>15</v>
      </c>
      <c r="N228" s="59">
        <v>15</v>
      </c>
      <c r="O228" s="47">
        <f t="shared" si="17"/>
        <v>1</v>
      </c>
      <c r="P228" s="20"/>
    </row>
    <row r="229" spans="1:16" s="17" customFormat="1" ht="12.6" customHeight="1">
      <c r="A229" s="27" t="s">
        <v>148</v>
      </c>
      <c r="B229" s="19" t="s">
        <v>249</v>
      </c>
      <c r="C229" s="59"/>
      <c r="D229" s="20" t="s">
        <v>127</v>
      </c>
      <c r="E229" s="59" t="s">
        <v>124</v>
      </c>
      <c r="F229" s="57" t="s">
        <v>92</v>
      </c>
      <c r="G229" s="60">
        <v>28</v>
      </c>
      <c r="H229" s="60">
        <v>1</v>
      </c>
      <c r="I229" s="60">
        <v>1987</v>
      </c>
      <c r="J229" s="90">
        <f t="shared" si="16"/>
        <v>31805</v>
      </c>
      <c r="K229" s="59" t="s">
        <v>24</v>
      </c>
      <c r="L229" s="59"/>
      <c r="M229" s="59">
        <v>15</v>
      </c>
      <c r="N229" s="59">
        <v>15</v>
      </c>
      <c r="O229" s="47">
        <f t="shared" si="17"/>
        <v>1</v>
      </c>
      <c r="P229" s="20"/>
    </row>
    <row r="230" spans="1:16" s="17" customFormat="1" ht="12.6" customHeight="1">
      <c r="A230" s="27" t="s">
        <v>148</v>
      </c>
      <c r="B230" s="19" t="s">
        <v>196</v>
      </c>
      <c r="C230" s="59"/>
      <c r="D230" s="19" t="s">
        <v>129</v>
      </c>
      <c r="E230" s="59" t="s">
        <v>117</v>
      </c>
      <c r="F230" s="57" t="s">
        <v>90</v>
      </c>
      <c r="G230" s="60">
        <v>26</v>
      </c>
      <c r="H230" s="60">
        <v>12</v>
      </c>
      <c r="I230" s="60">
        <v>1987</v>
      </c>
      <c r="J230" s="90">
        <f t="shared" si="16"/>
        <v>32137</v>
      </c>
      <c r="K230" s="59" t="s">
        <v>25</v>
      </c>
      <c r="L230" s="59"/>
      <c r="M230" s="59">
        <v>15</v>
      </c>
      <c r="N230" s="59">
        <v>15</v>
      </c>
      <c r="O230" s="47">
        <f t="shared" si="17"/>
        <v>1</v>
      </c>
      <c r="P230" s="20"/>
    </row>
    <row r="231" spans="1:16" s="17" customFormat="1" ht="12.6" customHeight="1">
      <c r="A231" s="27" t="s">
        <v>148</v>
      </c>
      <c r="B231" s="19" t="s">
        <v>249</v>
      </c>
      <c r="C231" s="59"/>
      <c r="D231" s="20" t="s">
        <v>127</v>
      </c>
      <c r="E231" s="59" t="s">
        <v>124</v>
      </c>
      <c r="F231" s="57" t="s">
        <v>128</v>
      </c>
      <c r="G231" s="60">
        <v>6</v>
      </c>
      <c r="H231" s="60">
        <v>1</v>
      </c>
      <c r="I231" s="60">
        <v>1988</v>
      </c>
      <c r="J231" s="90">
        <f t="shared" si="16"/>
        <v>32148</v>
      </c>
      <c r="K231" s="59" t="s">
        <v>25</v>
      </c>
      <c r="L231" s="59"/>
      <c r="M231" s="59">
        <v>15</v>
      </c>
      <c r="N231" s="59">
        <v>15</v>
      </c>
      <c r="O231" s="47">
        <f t="shared" si="17"/>
        <v>1</v>
      </c>
      <c r="P231" s="20"/>
    </row>
    <row r="232" spans="1:16" s="17" customFormat="1" ht="12.6" customHeight="1">
      <c r="A232" s="27" t="s">
        <v>148</v>
      </c>
      <c r="B232" s="19" t="s">
        <v>285</v>
      </c>
      <c r="C232" s="59"/>
      <c r="D232" s="19" t="s">
        <v>136</v>
      </c>
      <c r="E232" s="59" t="s">
        <v>106</v>
      </c>
      <c r="F232" s="57" t="s">
        <v>109</v>
      </c>
      <c r="G232" s="60">
        <v>15</v>
      </c>
      <c r="H232" s="60">
        <v>4</v>
      </c>
      <c r="I232" s="60">
        <v>1988</v>
      </c>
      <c r="J232" s="90">
        <f t="shared" si="16"/>
        <v>32248</v>
      </c>
      <c r="K232" s="59" t="s">
        <v>25</v>
      </c>
      <c r="L232" s="59"/>
      <c r="M232" s="59">
        <v>15</v>
      </c>
      <c r="N232" s="59">
        <v>15</v>
      </c>
      <c r="O232" s="47">
        <f t="shared" si="17"/>
        <v>1</v>
      </c>
      <c r="P232" s="20"/>
    </row>
    <row r="233" spans="1:16" s="17" customFormat="1" ht="12.6" customHeight="1">
      <c r="A233" s="27" t="s">
        <v>148</v>
      </c>
      <c r="B233" s="19" t="s">
        <v>177</v>
      </c>
      <c r="C233" s="59"/>
      <c r="D233" s="19" t="s">
        <v>88</v>
      </c>
      <c r="E233" s="59" t="s">
        <v>109</v>
      </c>
      <c r="F233" s="57" t="s">
        <v>99</v>
      </c>
      <c r="G233" s="60">
        <v>13</v>
      </c>
      <c r="H233" s="60">
        <v>4</v>
      </c>
      <c r="I233" s="60">
        <v>1989</v>
      </c>
      <c r="J233" s="90">
        <f t="shared" si="16"/>
        <v>32611</v>
      </c>
      <c r="K233" s="59" t="s">
        <v>26</v>
      </c>
      <c r="L233" s="59" t="s">
        <v>49</v>
      </c>
      <c r="M233" s="59">
        <v>15</v>
      </c>
      <c r="N233" s="59">
        <v>15</v>
      </c>
      <c r="O233" s="47">
        <f t="shared" si="17"/>
        <v>1</v>
      </c>
      <c r="P233" s="20"/>
    </row>
    <row r="234" spans="1:16" s="17" customFormat="1" ht="12.6" customHeight="1">
      <c r="A234" s="27" t="s">
        <v>148</v>
      </c>
      <c r="B234" s="19" t="s">
        <v>189</v>
      </c>
      <c r="C234" s="59"/>
      <c r="D234" s="19" t="s">
        <v>91</v>
      </c>
      <c r="E234" s="59" t="s">
        <v>92</v>
      </c>
      <c r="F234" s="57" t="s">
        <v>98</v>
      </c>
      <c r="G234" s="60">
        <v>26</v>
      </c>
      <c r="H234" s="60">
        <v>11</v>
      </c>
      <c r="I234" s="60">
        <v>1989</v>
      </c>
      <c r="J234" s="90">
        <f t="shared" si="16"/>
        <v>32838</v>
      </c>
      <c r="K234" s="59" t="s">
        <v>27</v>
      </c>
      <c r="L234" s="59"/>
      <c r="M234" s="59">
        <v>15</v>
      </c>
      <c r="N234" s="59">
        <v>15</v>
      </c>
      <c r="O234" s="47">
        <f t="shared" si="17"/>
        <v>1</v>
      </c>
      <c r="P234" s="20"/>
    </row>
    <row r="235" spans="1:16" s="17" customFormat="1" ht="12.6" customHeight="1">
      <c r="A235" s="27" t="s">
        <v>148</v>
      </c>
      <c r="B235" s="19" t="s">
        <v>196</v>
      </c>
      <c r="C235" s="59"/>
      <c r="D235" s="19" t="s">
        <v>129</v>
      </c>
      <c r="E235" s="59" t="s">
        <v>117</v>
      </c>
      <c r="F235" s="57" t="s">
        <v>95</v>
      </c>
      <c r="G235" s="60">
        <v>4</v>
      </c>
      <c r="H235" s="60">
        <v>2</v>
      </c>
      <c r="I235" s="60">
        <v>1990</v>
      </c>
      <c r="J235" s="90">
        <f t="shared" si="16"/>
        <v>32908</v>
      </c>
      <c r="K235" s="59" t="s">
        <v>27</v>
      </c>
      <c r="L235" s="59"/>
      <c r="M235" s="59">
        <v>15</v>
      </c>
      <c r="N235" s="59">
        <v>15</v>
      </c>
      <c r="O235" s="47">
        <f t="shared" si="17"/>
        <v>1</v>
      </c>
      <c r="P235" s="20"/>
    </row>
    <row r="236" spans="1:16" s="17" customFormat="1" ht="12.6" customHeight="1">
      <c r="A236" s="27" t="s">
        <v>148</v>
      </c>
      <c r="B236" s="19" t="s">
        <v>246</v>
      </c>
      <c r="C236" s="59"/>
      <c r="D236" s="19" t="s">
        <v>112</v>
      </c>
      <c r="E236" s="59" t="s">
        <v>110</v>
      </c>
      <c r="F236" s="57" t="s">
        <v>120</v>
      </c>
      <c r="G236" s="60">
        <v>7</v>
      </c>
      <c r="H236" s="60">
        <v>3</v>
      </c>
      <c r="I236" s="60">
        <v>1990</v>
      </c>
      <c r="J236" s="90">
        <f t="shared" si="16"/>
        <v>32939</v>
      </c>
      <c r="K236" s="59" t="s">
        <v>27</v>
      </c>
      <c r="L236" s="59"/>
      <c r="M236" s="59">
        <v>15</v>
      </c>
      <c r="N236" s="59">
        <v>15</v>
      </c>
      <c r="O236" s="47">
        <f t="shared" si="17"/>
        <v>1</v>
      </c>
      <c r="P236" s="20"/>
    </row>
    <row r="237" spans="1:16" s="17" customFormat="1" ht="12.6" customHeight="1">
      <c r="A237" s="27" t="s">
        <v>148</v>
      </c>
      <c r="B237" s="19" t="s">
        <v>286</v>
      </c>
      <c r="C237" s="59"/>
      <c r="D237" s="80" t="s">
        <v>501</v>
      </c>
      <c r="E237" s="59" t="s">
        <v>95</v>
      </c>
      <c r="F237" s="57" t="s">
        <v>98</v>
      </c>
      <c r="G237" s="60">
        <v>7</v>
      </c>
      <c r="H237" s="60">
        <v>11</v>
      </c>
      <c r="I237" s="60">
        <v>1990</v>
      </c>
      <c r="J237" s="90">
        <f t="shared" si="16"/>
        <v>33184</v>
      </c>
      <c r="K237" s="59" t="s">
        <v>28</v>
      </c>
      <c r="L237" s="59"/>
      <c r="M237" s="59">
        <v>15</v>
      </c>
      <c r="N237" s="59">
        <v>15</v>
      </c>
      <c r="O237" s="47">
        <f t="shared" si="17"/>
        <v>1</v>
      </c>
      <c r="P237" s="20"/>
    </row>
    <row r="238" spans="1:16" s="17" customFormat="1" ht="12.6" customHeight="1">
      <c r="A238" s="27" t="s">
        <v>148</v>
      </c>
      <c r="B238" s="19" t="s">
        <v>188</v>
      </c>
      <c r="C238" s="59"/>
      <c r="D238" s="19" t="s">
        <v>97</v>
      </c>
      <c r="E238" s="59" t="s">
        <v>98</v>
      </c>
      <c r="F238" s="57" t="s">
        <v>110</v>
      </c>
      <c r="G238" s="60">
        <v>10</v>
      </c>
      <c r="H238" s="60">
        <v>1</v>
      </c>
      <c r="I238" s="60">
        <v>1991</v>
      </c>
      <c r="J238" s="90">
        <f t="shared" si="16"/>
        <v>33248</v>
      </c>
      <c r="K238" s="59" t="s">
        <v>28</v>
      </c>
      <c r="L238" s="59"/>
      <c r="M238" s="59">
        <v>15</v>
      </c>
      <c r="N238" s="59">
        <v>15</v>
      </c>
      <c r="O238" s="47">
        <f t="shared" si="17"/>
        <v>1</v>
      </c>
      <c r="P238" s="20"/>
    </row>
    <row r="239" spans="1:16" s="17" customFormat="1" ht="12.6" customHeight="1">
      <c r="A239" s="27" t="s">
        <v>148</v>
      </c>
      <c r="B239" s="19" t="s">
        <v>287</v>
      </c>
      <c r="C239" s="59"/>
      <c r="D239" s="19" t="s">
        <v>102</v>
      </c>
      <c r="E239" s="59" t="s">
        <v>89</v>
      </c>
      <c r="F239" s="57" t="s">
        <v>113</v>
      </c>
      <c r="G239" s="60">
        <v>6</v>
      </c>
      <c r="H239" s="60">
        <v>2</v>
      </c>
      <c r="I239" s="60">
        <v>1991</v>
      </c>
      <c r="J239" s="90">
        <f t="shared" si="16"/>
        <v>33275</v>
      </c>
      <c r="K239" s="59" t="s">
        <v>28</v>
      </c>
      <c r="L239" s="59"/>
      <c r="M239" s="59">
        <v>15</v>
      </c>
      <c r="N239" s="59">
        <v>15</v>
      </c>
      <c r="O239" s="47">
        <f t="shared" si="17"/>
        <v>1</v>
      </c>
      <c r="P239" s="20"/>
    </row>
    <row r="240" spans="1:16" s="17" customFormat="1" ht="12.6" customHeight="1">
      <c r="A240" s="27" t="s">
        <v>148</v>
      </c>
      <c r="B240" s="19" t="s">
        <v>168</v>
      </c>
      <c r="C240" s="59"/>
      <c r="D240" s="19" t="s">
        <v>102</v>
      </c>
      <c r="E240" s="59" t="s">
        <v>89</v>
      </c>
      <c r="F240" s="57" t="s">
        <v>109</v>
      </c>
      <c r="G240" s="60">
        <v>8</v>
      </c>
      <c r="H240" s="60">
        <v>11</v>
      </c>
      <c r="I240" s="60">
        <v>1991</v>
      </c>
      <c r="J240" s="90">
        <f t="shared" si="16"/>
        <v>33550</v>
      </c>
      <c r="K240" s="59" t="s">
        <v>29</v>
      </c>
      <c r="L240" s="59"/>
      <c r="M240" s="59">
        <v>15</v>
      </c>
      <c r="N240" s="59">
        <v>15</v>
      </c>
      <c r="O240" s="47">
        <f t="shared" si="17"/>
        <v>1</v>
      </c>
      <c r="P240" s="20"/>
    </row>
    <row r="241" spans="1:16" s="17" customFormat="1" ht="12.6" customHeight="1">
      <c r="A241" s="27" t="s">
        <v>148</v>
      </c>
      <c r="B241" s="19" t="s">
        <v>288</v>
      </c>
      <c r="C241" s="59"/>
      <c r="D241" s="20" t="s">
        <v>127</v>
      </c>
      <c r="E241" s="59" t="s">
        <v>124</v>
      </c>
      <c r="F241" s="57" t="s">
        <v>94</v>
      </c>
      <c r="G241" s="60">
        <v>22</v>
      </c>
      <c r="H241" s="60">
        <v>11</v>
      </c>
      <c r="I241" s="60">
        <v>1991</v>
      </c>
      <c r="J241" s="90">
        <f t="shared" si="16"/>
        <v>33564</v>
      </c>
      <c r="K241" s="59" t="s">
        <v>29</v>
      </c>
      <c r="L241" s="59" t="s">
        <v>49</v>
      </c>
      <c r="M241" s="59">
        <v>15</v>
      </c>
      <c r="N241" s="59">
        <v>15</v>
      </c>
      <c r="O241" s="47">
        <f t="shared" si="17"/>
        <v>1</v>
      </c>
      <c r="P241" s="20"/>
    </row>
    <row r="242" spans="1:16" s="17" customFormat="1" ht="12.6" customHeight="1">
      <c r="A242" s="27" t="s">
        <v>148</v>
      </c>
      <c r="B242" s="19" t="s">
        <v>287</v>
      </c>
      <c r="C242" s="59"/>
      <c r="D242" s="19" t="s">
        <v>102</v>
      </c>
      <c r="E242" s="59" t="s">
        <v>89</v>
      </c>
      <c r="F242" s="57" t="s">
        <v>106</v>
      </c>
      <c r="G242" s="60">
        <v>6</v>
      </c>
      <c r="H242" s="60">
        <v>12</v>
      </c>
      <c r="I242" s="60">
        <v>1991</v>
      </c>
      <c r="J242" s="90">
        <f t="shared" si="16"/>
        <v>33578</v>
      </c>
      <c r="K242" s="59" t="s">
        <v>29</v>
      </c>
      <c r="L242" s="59" t="s">
        <v>49</v>
      </c>
      <c r="M242" s="59">
        <v>15</v>
      </c>
      <c r="N242" s="59">
        <v>15</v>
      </c>
      <c r="O242" s="47">
        <f t="shared" si="17"/>
        <v>1</v>
      </c>
      <c r="P242" s="20"/>
    </row>
    <row r="243" spans="1:16" s="17" customFormat="1" ht="12.6" customHeight="1">
      <c r="A243" s="27" t="s">
        <v>148</v>
      </c>
      <c r="B243" s="19" t="s">
        <v>289</v>
      </c>
      <c r="C243" s="59"/>
      <c r="D243" s="19" t="s">
        <v>91</v>
      </c>
      <c r="E243" s="59" t="s">
        <v>92</v>
      </c>
      <c r="F243" s="57" t="s">
        <v>110</v>
      </c>
      <c r="G243" s="60">
        <v>12</v>
      </c>
      <c r="H243" s="60">
        <v>1</v>
      </c>
      <c r="I243" s="60">
        <v>1992</v>
      </c>
      <c r="J243" s="90">
        <f t="shared" si="16"/>
        <v>33615</v>
      </c>
      <c r="K243" s="59" t="s">
        <v>29</v>
      </c>
      <c r="L243" s="59"/>
      <c r="M243" s="59">
        <v>15</v>
      </c>
      <c r="N243" s="59">
        <v>15</v>
      </c>
      <c r="O243" s="47">
        <f t="shared" si="17"/>
        <v>1</v>
      </c>
      <c r="P243" s="20"/>
    </row>
    <row r="244" spans="1:16" s="17" customFormat="1" ht="12.6" customHeight="1">
      <c r="A244" s="27" t="s">
        <v>148</v>
      </c>
      <c r="B244" s="19" t="s">
        <v>253</v>
      </c>
      <c r="C244" s="59"/>
      <c r="D244" s="19" t="s">
        <v>251</v>
      </c>
      <c r="E244" s="59" t="s">
        <v>107</v>
      </c>
      <c r="F244" s="57" t="s">
        <v>109</v>
      </c>
      <c r="G244" s="60">
        <v>19</v>
      </c>
      <c r="H244" s="60">
        <v>12</v>
      </c>
      <c r="I244" s="60">
        <v>1992</v>
      </c>
      <c r="J244" s="90">
        <f t="shared" si="16"/>
        <v>33957</v>
      </c>
      <c r="K244" s="59" t="s">
        <v>30</v>
      </c>
      <c r="L244" s="59" t="s">
        <v>49</v>
      </c>
      <c r="M244" s="59">
        <v>15</v>
      </c>
      <c r="N244" s="59">
        <v>15</v>
      </c>
      <c r="O244" s="47">
        <f t="shared" si="17"/>
        <v>1</v>
      </c>
      <c r="P244" s="20"/>
    </row>
    <row r="245" spans="1:16" s="17" customFormat="1" ht="12.6" customHeight="1">
      <c r="A245" s="27" t="s">
        <v>148</v>
      </c>
      <c r="B245" s="19" t="s">
        <v>253</v>
      </c>
      <c r="C245" s="59"/>
      <c r="D245" s="19" t="s">
        <v>251</v>
      </c>
      <c r="E245" s="59" t="s">
        <v>107</v>
      </c>
      <c r="F245" s="57" t="s">
        <v>140</v>
      </c>
      <c r="G245" s="60">
        <v>23</v>
      </c>
      <c r="H245" s="60">
        <v>1</v>
      </c>
      <c r="I245" s="60">
        <v>1993</v>
      </c>
      <c r="J245" s="90">
        <f t="shared" si="16"/>
        <v>33992</v>
      </c>
      <c r="K245" s="59" t="s">
        <v>30</v>
      </c>
      <c r="L245" s="59"/>
      <c r="M245" s="59">
        <v>15</v>
      </c>
      <c r="N245" s="59">
        <v>15</v>
      </c>
      <c r="O245" s="47">
        <f t="shared" si="17"/>
        <v>1</v>
      </c>
      <c r="P245" s="20"/>
    </row>
    <row r="246" spans="1:16" s="17" customFormat="1" ht="12.6" customHeight="1">
      <c r="A246" s="27" t="s">
        <v>148</v>
      </c>
      <c r="B246" s="19" t="s">
        <v>290</v>
      </c>
      <c r="C246" s="59"/>
      <c r="D246" s="19" t="s">
        <v>133</v>
      </c>
      <c r="E246" s="59" t="s">
        <v>119</v>
      </c>
      <c r="F246" s="57" t="s">
        <v>111</v>
      </c>
      <c r="G246" s="60">
        <v>13</v>
      </c>
      <c r="H246" s="60">
        <v>2</v>
      </c>
      <c r="I246" s="60">
        <v>1993</v>
      </c>
      <c r="J246" s="90">
        <f t="shared" si="16"/>
        <v>34013</v>
      </c>
      <c r="K246" s="59" t="s">
        <v>30</v>
      </c>
      <c r="L246" s="59"/>
      <c r="M246" s="59">
        <v>15</v>
      </c>
      <c r="N246" s="59">
        <v>15</v>
      </c>
      <c r="O246" s="47">
        <f t="shared" si="17"/>
        <v>1</v>
      </c>
      <c r="P246" s="20"/>
    </row>
    <row r="247" spans="1:16" s="17" customFormat="1" ht="12.6" customHeight="1">
      <c r="A247" s="27" t="s">
        <v>148</v>
      </c>
      <c r="B247" s="19" t="s">
        <v>254</v>
      </c>
      <c r="C247" s="59"/>
      <c r="D247" s="80" t="s">
        <v>501</v>
      </c>
      <c r="E247" s="59" t="s">
        <v>95</v>
      </c>
      <c r="F247" s="57" t="s">
        <v>114</v>
      </c>
      <c r="G247" s="60">
        <v>28</v>
      </c>
      <c r="H247" s="60">
        <v>12</v>
      </c>
      <c r="I247" s="60">
        <v>1993</v>
      </c>
      <c r="J247" s="90">
        <f t="shared" si="16"/>
        <v>34331</v>
      </c>
      <c r="K247" s="59" t="s">
        <v>31</v>
      </c>
      <c r="L247" s="59"/>
      <c r="M247" s="59">
        <v>15</v>
      </c>
      <c r="N247" s="59">
        <v>15</v>
      </c>
      <c r="O247" s="47">
        <f t="shared" si="17"/>
        <v>1</v>
      </c>
      <c r="P247" s="20"/>
    </row>
    <row r="248" spans="1:16" s="17" customFormat="1" ht="12.6" customHeight="1">
      <c r="A248" s="27" t="s">
        <v>148</v>
      </c>
      <c r="B248" s="19" t="s">
        <v>291</v>
      </c>
      <c r="C248" s="59"/>
      <c r="D248" s="19" t="s">
        <v>131</v>
      </c>
      <c r="E248" s="59" t="s">
        <v>111</v>
      </c>
      <c r="F248" s="57" t="s">
        <v>95</v>
      </c>
      <c r="G248" s="60">
        <v>12</v>
      </c>
      <c r="H248" s="60">
        <v>1</v>
      </c>
      <c r="I248" s="60">
        <v>1994</v>
      </c>
      <c r="J248" s="90">
        <f t="shared" si="16"/>
        <v>34346</v>
      </c>
      <c r="K248" s="59" t="s">
        <v>31</v>
      </c>
      <c r="L248" s="59"/>
      <c r="M248" s="59">
        <v>15</v>
      </c>
      <c r="N248" s="59">
        <v>15</v>
      </c>
      <c r="O248" s="47">
        <f t="shared" si="17"/>
        <v>1</v>
      </c>
      <c r="P248" s="20"/>
    </row>
    <row r="249" spans="1:16" s="17" customFormat="1" ht="12.6" customHeight="1">
      <c r="A249" s="27" t="s">
        <v>148</v>
      </c>
      <c r="B249" s="19" t="s">
        <v>291</v>
      </c>
      <c r="C249" s="59"/>
      <c r="D249" s="19" t="s">
        <v>131</v>
      </c>
      <c r="E249" s="59" t="s">
        <v>111</v>
      </c>
      <c r="F249" s="57" t="s">
        <v>110</v>
      </c>
      <c r="G249" s="60">
        <v>2</v>
      </c>
      <c r="H249" s="60">
        <v>4</v>
      </c>
      <c r="I249" s="60">
        <v>1994</v>
      </c>
      <c r="J249" s="90">
        <f t="shared" si="16"/>
        <v>34426</v>
      </c>
      <c r="K249" s="59" t="s">
        <v>31</v>
      </c>
      <c r="L249" s="59"/>
      <c r="M249" s="59">
        <v>15</v>
      </c>
      <c r="N249" s="59">
        <v>15</v>
      </c>
      <c r="O249" s="47">
        <f t="shared" si="17"/>
        <v>1</v>
      </c>
      <c r="P249" s="20"/>
    </row>
    <row r="250" spans="1:16" s="17" customFormat="1" ht="12.6" customHeight="1">
      <c r="A250" s="27" t="s">
        <v>148</v>
      </c>
      <c r="B250" s="19" t="s">
        <v>292</v>
      </c>
      <c r="C250" s="59"/>
      <c r="D250" s="19" t="s">
        <v>293</v>
      </c>
      <c r="E250" s="59" t="s">
        <v>120</v>
      </c>
      <c r="F250" s="57" t="s">
        <v>113</v>
      </c>
      <c r="G250" s="60">
        <v>8</v>
      </c>
      <c r="H250" s="60">
        <v>2</v>
      </c>
      <c r="I250" s="60">
        <v>1995</v>
      </c>
      <c r="J250" s="90">
        <f t="shared" si="16"/>
        <v>34738</v>
      </c>
      <c r="K250" s="59" t="s">
        <v>32</v>
      </c>
      <c r="L250" s="59"/>
      <c r="M250" s="59">
        <v>15</v>
      </c>
      <c r="N250" s="59">
        <v>15</v>
      </c>
      <c r="O250" s="47">
        <f t="shared" si="17"/>
        <v>1</v>
      </c>
      <c r="P250" s="20"/>
    </row>
    <row r="251" spans="1:16" s="17" customFormat="1" ht="12.6" customHeight="1">
      <c r="A251" s="27" t="s">
        <v>148</v>
      </c>
      <c r="B251" s="19" t="s">
        <v>294</v>
      </c>
      <c r="C251" s="59"/>
      <c r="D251" s="19" t="s">
        <v>133</v>
      </c>
      <c r="E251" s="59" t="s">
        <v>119</v>
      </c>
      <c r="F251" s="57" t="s">
        <v>107</v>
      </c>
      <c r="G251" s="60">
        <v>8</v>
      </c>
      <c r="H251" s="60">
        <v>2</v>
      </c>
      <c r="I251" s="60">
        <v>1995</v>
      </c>
      <c r="J251" s="90">
        <f t="shared" si="16"/>
        <v>34738</v>
      </c>
      <c r="K251" s="59" t="s">
        <v>32</v>
      </c>
      <c r="L251" s="59"/>
      <c r="M251" s="59">
        <v>15</v>
      </c>
      <c r="N251" s="59">
        <v>15</v>
      </c>
      <c r="O251" s="47">
        <f t="shared" si="17"/>
        <v>1</v>
      </c>
      <c r="P251" s="20"/>
    </row>
    <row r="252" spans="1:16" s="17" customFormat="1" ht="12.6" customHeight="1">
      <c r="A252" s="27" t="s">
        <v>148</v>
      </c>
      <c r="B252" s="19" t="s">
        <v>252</v>
      </c>
      <c r="C252" s="59"/>
      <c r="D252" s="19" t="s">
        <v>126</v>
      </c>
      <c r="E252" s="59" t="s">
        <v>140</v>
      </c>
      <c r="F252" s="57" t="s">
        <v>106</v>
      </c>
      <c r="G252" s="60">
        <v>18</v>
      </c>
      <c r="H252" s="60">
        <v>1</v>
      </c>
      <c r="I252" s="60">
        <v>1996</v>
      </c>
      <c r="J252" s="90">
        <f t="shared" si="16"/>
        <v>35082</v>
      </c>
      <c r="K252" s="59" t="s">
        <v>33</v>
      </c>
      <c r="L252" s="59"/>
      <c r="M252" s="59">
        <v>15</v>
      </c>
      <c r="N252" s="59">
        <v>15</v>
      </c>
      <c r="O252" s="47">
        <f t="shared" si="17"/>
        <v>1</v>
      </c>
      <c r="P252" s="20"/>
    </row>
    <row r="253" spans="1:16" s="17" customFormat="1" ht="12.6" customHeight="1">
      <c r="A253" s="27" t="s">
        <v>148</v>
      </c>
      <c r="B253" s="19" t="s">
        <v>189</v>
      </c>
      <c r="C253" s="59"/>
      <c r="D253" s="19" t="s">
        <v>91</v>
      </c>
      <c r="E253" s="59" t="s">
        <v>92</v>
      </c>
      <c r="F253" s="57" t="s">
        <v>120</v>
      </c>
      <c r="G253" s="60">
        <v>27</v>
      </c>
      <c r="H253" s="60">
        <v>3</v>
      </c>
      <c r="I253" s="60">
        <v>1996</v>
      </c>
      <c r="J253" s="90">
        <f t="shared" si="16"/>
        <v>35151</v>
      </c>
      <c r="K253" s="59" t="s">
        <v>33</v>
      </c>
      <c r="L253" s="59"/>
      <c r="M253" s="59">
        <v>15</v>
      </c>
      <c r="N253" s="59">
        <v>15</v>
      </c>
      <c r="O253" s="47">
        <f t="shared" si="17"/>
        <v>1</v>
      </c>
      <c r="P253" s="20"/>
    </row>
    <row r="254" spans="1:16" s="17" customFormat="1" ht="12.6" customHeight="1">
      <c r="A254" s="27" t="s">
        <v>148</v>
      </c>
      <c r="B254" s="19" t="s">
        <v>295</v>
      </c>
      <c r="C254" s="59"/>
      <c r="D254" s="19" t="s">
        <v>142</v>
      </c>
      <c r="E254" s="59" t="s">
        <v>99</v>
      </c>
      <c r="F254" s="57" t="s">
        <v>140</v>
      </c>
      <c r="G254" s="60">
        <v>14</v>
      </c>
      <c r="H254" s="60">
        <v>12</v>
      </c>
      <c r="I254" s="60">
        <v>1996</v>
      </c>
      <c r="J254" s="90">
        <f t="shared" si="16"/>
        <v>35413</v>
      </c>
      <c r="K254" s="59" t="s">
        <v>34</v>
      </c>
      <c r="L254" s="59"/>
      <c r="M254" s="59">
        <v>15</v>
      </c>
      <c r="N254" s="59">
        <v>15</v>
      </c>
      <c r="O254" s="47">
        <f t="shared" si="17"/>
        <v>1</v>
      </c>
      <c r="P254" s="20"/>
    </row>
    <row r="255" spans="1:16" s="17" customFormat="1" ht="12.6" customHeight="1">
      <c r="A255" s="27" t="s">
        <v>148</v>
      </c>
      <c r="B255" s="19" t="s">
        <v>296</v>
      </c>
      <c r="C255" s="59"/>
      <c r="D255" s="19" t="s">
        <v>126</v>
      </c>
      <c r="E255" s="59" t="s">
        <v>140</v>
      </c>
      <c r="F255" s="57" t="s">
        <v>107</v>
      </c>
      <c r="G255" s="60">
        <v>19</v>
      </c>
      <c r="H255" s="60">
        <v>12</v>
      </c>
      <c r="I255" s="60">
        <v>1996</v>
      </c>
      <c r="J255" s="90">
        <f t="shared" si="16"/>
        <v>35418</v>
      </c>
      <c r="K255" s="59" t="s">
        <v>34</v>
      </c>
      <c r="L255" s="59"/>
      <c r="M255" s="59">
        <v>15</v>
      </c>
      <c r="N255" s="59">
        <v>15</v>
      </c>
      <c r="O255" s="47">
        <f t="shared" si="17"/>
        <v>1</v>
      </c>
      <c r="P255" s="20"/>
    </row>
    <row r="256" spans="1:16" s="17" customFormat="1" ht="12.6" customHeight="1">
      <c r="A256" s="27" t="s">
        <v>148</v>
      </c>
      <c r="B256" s="19" t="s">
        <v>295</v>
      </c>
      <c r="C256" s="59"/>
      <c r="D256" s="19" t="s">
        <v>142</v>
      </c>
      <c r="E256" s="59" t="s">
        <v>99</v>
      </c>
      <c r="F256" s="57" t="s">
        <v>118</v>
      </c>
      <c r="G256" s="60">
        <v>30</v>
      </c>
      <c r="H256" s="60">
        <v>12</v>
      </c>
      <c r="I256" s="60">
        <v>1996</v>
      </c>
      <c r="J256" s="90">
        <f t="shared" si="16"/>
        <v>35429</v>
      </c>
      <c r="K256" s="59" t="s">
        <v>34</v>
      </c>
      <c r="L256" s="59"/>
      <c r="M256" s="59">
        <v>15</v>
      </c>
      <c r="N256" s="59">
        <v>15</v>
      </c>
      <c r="O256" s="47">
        <f t="shared" si="17"/>
        <v>1</v>
      </c>
      <c r="P256" s="20"/>
    </row>
    <row r="257" spans="1:16" s="17" customFormat="1" ht="12.6" customHeight="1">
      <c r="A257" s="27" t="s">
        <v>148</v>
      </c>
      <c r="B257" s="19" t="s">
        <v>255</v>
      </c>
      <c r="C257" s="59"/>
      <c r="D257" s="19" t="s">
        <v>123</v>
      </c>
      <c r="E257" s="59" t="s">
        <v>105</v>
      </c>
      <c r="F257" s="57" t="s">
        <v>109</v>
      </c>
      <c r="G257" s="60">
        <v>28</v>
      </c>
      <c r="H257" s="60">
        <v>3</v>
      </c>
      <c r="I257" s="60">
        <v>1997</v>
      </c>
      <c r="J257" s="90">
        <f t="shared" si="16"/>
        <v>35517</v>
      </c>
      <c r="K257" s="59" t="s">
        <v>34</v>
      </c>
      <c r="L257" s="59" t="s">
        <v>49</v>
      </c>
      <c r="M257" s="59">
        <v>15</v>
      </c>
      <c r="N257" s="59">
        <v>15</v>
      </c>
      <c r="O257" s="47">
        <f t="shared" si="17"/>
        <v>1</v>
      </c>
      <c r="P257" s="20"/>
    </row>
    <row r="258" spans="1:16" s="17" customFormat="1" ht="12.6" customHeight="1">
      <c r="A258" s="27" t="s">
        <v>148</v>
      </c>
      <c r="B258" s="19" t="s">
        <v>297</v>
      </c>
      <c r="C258" s="59"/>
      <c r="D258" s="19" t="s">
        <v>293</v>
      </c>
      <c r="E258" s="59" t="s">
        <v>120</v>
      </c>
      <c r="F258" s="57" t="s">
        <v>110</v>
      </c>
      <c r="G258" s="60">
        <v>23</v>
      </c>
      <c r="H258" s="60">
        <v>1</v>
      </c>
      <c r="I258" s="60">
        <v>1998</v>
      </c>
      <c r="J258" s="90">
        <f t="shared" si="16"/>
        <v>35818</v>
      </c>
      <c r="K258" s="59" t="s">
        <v>35</v>
      </c>
      <c r="L258" s="59"/>
      <c r="M258" s="59">
        <v>15</v>
      </c>
      <c r="N258" s="59">
        <v>15</v>
      </c>
      <c r="O258" s="47">
        <f t="shared" si="17"/>
        <v>1</v>
      </c>
      <c r="P258" s="20"/>
    </row>
    <row r="259" spans="1:16" s="17" customFormat="1" ht="12.6" customHeight="1">
      <c r="A259" s="27" t="s">
        <v>148</v>
      </c>
      <c r="B259" s="19" t="s">
        <v>298</v>
      </c>
      <c r="C259" s="59"/>
      <c r="D259" s="22" t="s">
        <v>134</v>
      </c>
      <c r="E259" s="59" t="s">
        <v>121</v>
      </c>
      <c r="F259" s="57" t="s">
        <v>120</v>
      </c>
      <c r="G259" s="60">
        <v>3</v>
      </c>
      <c r="H259" s="60">
        <v>4</v>
      </c>
      <c r="I259" s="60">
        <v>1999</v>
      </c>
      <c r="J259" s="90">
        <f t="shared" si="16"/>
        <v>36253</v>
      </c>
      <c r="K259" s="59" t="s">
        <v>36</v>
      </c>
      <c r="L259" s="59"/>
      <c r="M259" s="59">
        <v>15</v>
      </c>
      <c r="N259" s="59">
        <v>15</v>
      </c>
      <c r="O259" s="47">
        <f t="shared" si="17"/>
        <v>1</v>
      </c>
      <c r="P259" s="20"/>
    </row>
    <row r="260" spans="1:16" s="17" customFormat="1" ht="12.6" customHeight="1">
      <c r="A260" s="27" t="s">
        <v>148</v>
      </c>
      <c r="B260" s="19" t="s">
        <v>299</v>
      </c>
      <c r="C260" s="59"/>
      <c r="D260" s="22" t="s">
        <v>134</v>
      </c>
      <c r="E260" s="59" t="s">
        <v>121</v>
      </c>
      <c r="F260" s="57" t="s">
        <v>113</v>
      </c>
      <c r="G260" s="60">
        <v>1</v>
      </c>
      <c r="H260" s="60">
        <v>5</v>
      </c>
      <c r="I260" s="60">
        <v>1999</v>
      </c>
      <c r="J260" s="90">
        <f t="shared" si="16"/>
        <v>36281</v>
      </c>
      <c r="K260" s="59" t="s">
        <v>36</v>
      </c>
      <c r="L260" s="59"/>
      <c r="M260" s="59">
        <v>15</v>
      </c>
      <c r="N260" s="59">
        <v>15</v>
      </c>
      <c r="O260" s="47">
        <f t="shared" si="17"/>
        <v>1</v>
      </c>
      <c r="P260" s="20"/>
    </row>
    <row r="261" spans="1:16" s="17" customFormat="1" ht="12.6" customHeight="1">
      <c r="A261" s="27" t="s">
        <v>148</v>
      </c>
      <c r="B261" s="19" t="s">
        <v>184</v>
      </c>
      <c r="C261" s="59"/>
      <c r="D261" s="20" t="s">
        <v>185</v>
      </c>
      <c r="E261" s="59" t="s">
        <v>116</v>
      </c>
      <c r="F261" s="57" t="s">
        <v>93</v>
      </c>
      <c r="G261" s="60">
        <v>31</v>
      </c>
      <c r="H261" s="60">
        <v>3</v>
      </c>
      <c r="I261" s="57">
        <v>2000</v>
      </c>
      <c r="J261" s="90">
        <f t="shared" si="16"/>
        <v>36616</v>
      </c>
      <c r="K261" s="59" t="s">
        <v>37</v>
      </c>
      <c r="L261" s="59" t="s">
        <v>49</v>
      </c>
      <c r="M261" s="59">
        <v>15</v>
      </c>
      <c r="N261" s="59">
        <v>15</v>
      </c>
      <c r="O261" s="47">
        <f t="shared" si="17"/>
        <v>1</v>
      </c>
      <c r="P261" s="20"/>
    </row>
    <row r="262" spans="1:16" s="17" customFormat="1" ht="12.6" customHeight="1">
      <c r="A262" s="27" t="s">
        <v>148</v>
      </c>
      <c r="B262" s="19" t="s">
        <v>175</v>
      </c>
      <c r="C262" s="59"/>
      <c r="D262" s="19" t="s">
        <v>103</v>
      </c>
      <c r="E262" s="59" t="s">
        <v>118</v>
      </c>
      <c r="F262" s="57" t="s">
        <v>119</v>
      </c>
      <c r="G262" s="60">
        <v>13</v>
      </c>
      <c r="H262" s="60">
        <v>12</v>
      </c>
      <c r="I262" s="57">
        <v>2000</v>
      </c>
      <c r="J262" s="90">
        <f t="shared" si="16"/>
        <v>36873</v>
      </c>
      <c r="K262" s="59" t="s">
        <v>38</v>
      </c>
      <c r="L262" s="59"/>
      <c r="M262" s="59">
        <v>15</v>
      </c>
      <c r="N262" s="59">
        <v>15</v>
      </c>
      <c r="O262" s="47">
        <f t="shared" si="17"/>
        <v>1</v>
      </c>
      <c r="P262" s="20"/>
    </row>
    <row r="263" spans="1:16" s="17" customFormat="1" ht="12.6" customHeight="1">
      <c r="A263" s="27" t="s">
        <v>148</v>
      </c>
      <c r="B263" s="19" t="s">
        <v>300</v>
      </c>
      <c r="C263" s="59"/>
      <c r="D263" s="19" t="s">
        <v>131</v>
      </c>
      <c r="E263" s="59" t="s">
        <v>111</v>
      </c>
      <c r="F263" s="57" t="s">
        <v>118</v>
      </c>
      <c r="G263" s="60">
        <v>22</v>
      </c>
      <c r="H263" s="60">
        <v>12</v>
      </c>
      <c r="I263" s="57">
        <v>2000</v>
      </c>
      <c r="J263" s="90">
        <f t="shared" si="16"/>
        <v>36882</v>
      </c>
      <c r="K263" s="59" t="s">
        <v>38</v>
      </c>
      <c r="L263" s="59"/>
      <c r="M263" s="59">
        <v>15</v>
      </c>
      <c r="N263" s="59">
        <v>15</v>
      </c>
      <c r="O263" s="47">
        <f t="shared" si="17"/>
        <v>1</v>
      </c>
      <c r="P263" s="20"/>
    </row>
    <row r="264" spans="1:16" s="17" customFormat="1" ht="12.6" customHeight="1">
      <c r="A264" s="27" t="s">
        <v>148</v>
      </c>
      <c r="B264" s="19" t="s">
        <v>167</v>
      </c>
      <c r="C264" s="59"/>
      <c r="D264" s="19" t="s">
        <v>97</v>
      </c>
      <c r="E264" s="59" t="s">
        <v>98</v>
      </c>
      <c r="F264" s="57" t="s">
        <v>114</v>
      </c>
      <c r="G264" s="60">
        <v>26</v>
      </c>
      <c r="H264" s="60">
        <v>12</v>
      </c>
      <c r="I264" s="57">
        <v>2001</v>
      </c>
      <c r="J264" s="90">
        <f t="shared" si="16"/>
        <v>37251</v>
      </c>
      <c r="K264" s="59" t="s">
        <v>39</v>
      </c>
      <c r="L264" s="59" t="s">
        <v>49</v>
      </c>
      <c r="M264" s="59">
        <v>15</v>
      </c>
      <c r="N264" s="59">
        <v>15</v>
      </c>
      <c r="O264" s="47">
        <f t="shared" si="17"/>
        <v>1</v>
      </c>
      <c r="P264" s="20"/>
    </row>
    <row r="265" spans="1:16" s="17" customFormat="1" ht="12.6" customHeight="1">
      <c r="A265" s="27" t="s">
        <v>148</v>
      </c>
      <c r="B265" s="19" t="s">
        <v>257</v>
      </c>
      <c r="C265" s="59"/>
      <c r="D265" s="19" t="s">
        <v>125</v>
      </c>
      <c r="E265" s="59" t="s">
        <v>113</v>
      </c>
      <c r="F265" s="57" t="s">
        <v>110</v>
      </c>
      <c r="G265" s="60">
        <v>11</v>
      </c>
      <c r="H265" s="60">
        <v>3</v>
      </c>
      <c r="I265" s="57">
        <v>2003</v>
      </c>
      <c r="J265" s="90">
        <f t="shared" si="16"/>
        <v>37691</v>
      </c>
      <c r="K265" s="59" t="s">
        <v>40</v>
      </c>
      <c r="L265" s="59"/>
      <c r="M265" s="59">
        <v>15</v>
      </c>
      <c r="N265" s="59">
        <v>15</v>
      </c>
      <c r="O265" s="47">
        <f t="shared" si="17"/>
        <v>1</v>
      </c>
      <c r="P265" s="20"/>
    </row>
    <row r="266" spans="1:16" s="17" customFormat="1" ht="12.6" customHeight="1">
      <c r="A266" s="27" t="s">
        <v>148</v>
      </c>
      <c r="B266" s="19" t="s">
        <v>301</v>
      </c>
      <c r="C266" s="59"/>
      <c r="D266" s="19" t="s">
        <v>102</v>
      </c>
      <c r="E266" s="59" t="s">
        <v>89</v>
      </c>
      <c r="F266" s="57" t="s">
        <v>110</v>
      </c>
      <c r="G266" s="60">
        <v>22</v>
      </c>
      <c r="H266" s="60">
        <v>1</v>
      </c>
      <c r="I266" s="57">
        <v>2005</v>
      </c>
      <c r="J266" s="90">
        <f t="shared" si="16"/>
        <v>38374</v>
      </c>
      <c r="K266" s="59" t="s">
        <v>42</v>
      </c>
      <c r="L266" s="59"/>
      <c r="M266" s="59">
        <v>15</v>
      </c>
      <c r="N266" s="59">
        <v>15</v>
      </c>
      <c r="O266" s="47">
        <f t="shared" si="17"/>
        <v>1</v>
      </c>
      <c r="P266" s="20"/>
    </row>
    <row r="267" spans="1:16" s="17" customFormat="1" ht="12.6" customHeight="1">
      <c r="A267" s="27" t="s">
        <v>148</v>
      </c>
      <c r="B267" s="19" t="s">
        <v>302</v>
      </c>
      <c r="C267" s="59"/>
      <c r="D267" s="19" t="s">
        <v>251</v>
      </c>
      <c r="E267" s="59" t="s">
        <v>107</v>
      </c>
      <c r="F267" s="57" t="s">
        <v>117</v>
      </c>
      <c r="G267" s="60">
        <v>9</v>
      </c>
      <c r="H267" s="60">
        <v>4</v>
      </c>
      <c r="I267" s="57">
        <v>2005</v>
      </c>
      <c r="J267" s="90">
        <f t="shared" si="16"/>
        <v>38451</v>
      </c>
      <c r="K267" s="59" t="s">
        <v>42</v>
      </c>
      <c r="L267" s="59"/>
      <c r="M267" s="59">
        <v>15</v>
      </c>
      <c r="N267" s="59">
        <v>15</v>
      </c>
      <c r="O267" s="47">
        <f t="shared" si="17"/>
        <v>1</v>
      </c>
      <c r="P267" s="20"/>
    </row>
    <row r="268" spans="1:16" s="17" customFormat="1" ht="12.6" customHeight="1">
      <c r="A268" s="27" t="s">
        <v>148</v>
      </c>
      <c r="B268" s="19" t="s">
        <v>231</v>
      </c>
      <c r="C268" s="59"/>
      <c r="D268" s="19" t="s">
        <v>141</v>
      </c>
      <c r="E268" s="59" t="s">
        <v>114</v>
      </c>
      <c r="F268" s="57" t="s">
        <v>124</v>
      </c>
      <c r="G268" s="60">
        <v>23</v>
      </c>
      <c r="H268" s="60">
        <v>12</v>
      </c>
      <c r="I268" s="57">
        <v>2005</v>
      </c>
      <c r="J268" s="90">
        <f t="shared" si="16"/>
        <v>38709</v>
      </c>
      <c r="K268" s="59" t="s">
        <v>43</v>
      </c>
      <c r="L268" s="59"/>
      <c r="M268" s="59">
        <v>15</v>
      </c>
      <c r="N268" s="59">
        <v>15</v>
      </c>
      <c r="O268" s="47">
        <f t="shared" si="17"/>
        <v>1</v>
      </c>
      <c r="P268" s="20"/>
    </row>
    <row r="269" spans="1:16" s="17" customFormat="1" ht="12.6" customHeight="1">
      <c r="A269" s="27" t="s">
        <v>148</v>
      </c>
      <c r="B269" s="19" t="s">
        <v>303</v>
      </c>
      <c r="C269" s="59"/>
      <c r="D269" s="19" t="s">
        <v>125</v>
      </c>
      <c r="E269" s="59" t="s">
        <v>113</v>
      </c>
      <c r="F269" s="57" t="s">
        <v>89</v>
      </c>
      <c r="G269" s="60">
        <v>12</v>
      </c>
      <c r="H269" s="60">
        <v>2</v>
      </c>
      <c r="I269" s="57">
        <v>2006</v>
      </c>
      <c r="J269" s="90">
        <f t="shared" si="16"/>
        <v>38760</v>
      </c>
      <c r="K269" s="59" t="s">
        <v>43</v>
      </c>
      <c r="L269" s="59"/>
      <c r="M269" s="59">
        <v>15</v>
      </c>
      <c r="N269" s="59">
        <v>15</v>
      </c>
      <c r="O269" s="47">
        <f t="shared" si="17"/>
        <v>1</v>
      </c>
      <c r="P269" s="20"/>
    </row>
    <row r="270" spans="1:16" s="17" customFormat="1" ht="12.6" customHeight="1">
      <c r="A270" s="27" t="s">
        <v>148</v>
      </c>
      <c r="B270" s="19" t="s">
        <v>200</v>
      </c>
      <c r="C270" s="59"/>
      <c r="D270" s="19" t="s">
        <v>91</v>
      </c>
      <c r="E270" s="59" t="s">
        <v>92</v>
      </c>
      <c r="F270" s="57" t="s">
        <v>106</v>
      </c>
      <c r="G270" s="60">
        <v>1</v>
      </c>
      <c r="H270" s="60">
        <v>3</v>
      </c>
      <c r="I270" s="57">
        <v>2006</v>
      </c>
      <c r="J270" s="90">
        <f t="shared" si="16"/>
        <v>38777</v>
      </c>
      <c r="K270" s="59" t="s">
        <v>43</v>
      </c>
      <c r="L270" s="59"/>
      <c r="M270" s="59">
        <v>15</v>
      </c>
      <c r="N270" s="59">
        <v>15</v>
      </c>
      <c r="O270" s="47">
        <f t="shared" si="17"/>
        <v>1</v>
      </c>
      <c r="P270" s="20"/>
    </row>
    <row r="271" spans="1:16" s="17" customFormat="1" ht="12.6" customHeight="1">
      <c r="A271" s="27" t="s">
        <v>148</v>
      </c>
      <c r="B271" s="19" t="s">
        <v>304</v>
      </c>
      <c r="C271" s="59"/>
      <c r="D271" s="19" t="s">
        <v>115</v>
      </c>
      <c r="E271" s="59" t="s">
        <v>90</v>
      </c>
      <c r="F271" s="57" t="s">
        <v>108</v>
      </c>
      <c r="G271" s="60">
        <v>24</v>
      </c>
      <c r="H271" s="60">
        <v>11</v>
      </c>
      <c r="I271" s="57">
        <v>2006</v>
      </c>
      <c r="J271" s="90">
        <f t="shared" si="16"/>
        <v>39045</v>
      </c>
      <c r="K271" s="59" t="s">
        <v>44</v>
      </c>
      <c r="L271" s="59"/>
      <c r="M271" s="59">
        <v>15</v>
      </c>
      <c r="N271" s="59">
        <v>15</v>
      </c>
      <c r="O271" s="47">
        <f t="shared" si="17"/>
        <v>1</v>
      </c>
      <c r="P271" s="20"/>
    </row>
    <row r="272" spans="1:16" s="17" customFormat="1" ht="12.6" customHeight="1">
      <c r="A272" s="27" t="s">
        <v>148</v>
      </c>
      <c r="B272" s="19" t="s">
        <v>305</v>
      </c>
      <c r="C272" s="59"/>
      <c r="D272" s="19" t="s">
        <v>125</v>
      </c>
      <c r="E272" s="59" t="s">
        <v>113</v>
      </c>
      <c r="F272" s="57" t="s">
        <v>117</v>
      </c>
      <c r="G272" s="60">
        <v>28</v>
      </c>
      <c r="H272" s="60">
        <v>11</v>
      </c>
      <c r="I272" s="57">
        <v>2006</v>
      </c>
      <c r="J272" s="90">
        <f t="shared" si="16"/>
        <v>39049</v>
      </c>
      <c r="K272" s="59" t="s">
        <v>44</v>
      </c>
      <c r="L272" s="59"/>
      <c r="M272" s="59">
        <v>15</v>
      </c>
      <c r="N272" s="59">
        <v>15</v>
      </c>
      <c r="O272" s="47">
        <f t="shared" si="17"/>
        <v>1</v>
      </c>
      <c r="P272" s="20"/>
    </row>
    <row r="273" spans="1:16" s="17" customFormat="1" ht="12.6" customHeight="1">
      <c r="A273" s="27" t="s">
        <v>148</v>
      </c>
      <c r="B273" s="19" t="s">
        <v>301</v>
      </c>
      <c r="C273" s="59"/>
      <c r="D273" s="19" t="s">
        <v>102</v>
      </c>
      <c r="E273" s="59" t="s">
        <v>89</v>
      </c>
      <c r="F273" s="57" t="s">
        <v>121</v>
      </c>
      <c r="G273" s="60">
        <v>2</v>
      </c>
      <c r="H273" s="60">
        <v>12</v>
      </c>
      <c r="I273" s="57">
        <v>2006</v>
      </c>
      <c r="J273" s="90">
        <f t="shared" ref="J273:J314" si="18">DATE(I273,H273,G273)</f>
        <v>39053</v>
      </c>
      <c r="K273" s="59" t="s">
        <v>44</v>
      </c>
      <c r="L273" s="59"/>
      <c r="M273" s="59">
        <v>15</v>
      </c>
      <c r="N273" s="59">
        <v>15</v>
      </c>
      <c r="O273" s="47">
        <f t="shared" ref="O273:O316" si="19">IF(N273="","",M273/N273)</f>
        <v>1</v>
      </c>
      <c r="P273" s="20"/>
    </row>
    <row r="274" spans="1:16" s="17" customFormat="1" ht="12.6" customHeight="1">
      <c r="A274" s="27" t="s">
        <v>148</v>
      </c>
      <c r="B274" s="19" t="s">
        <v>200</v>
      </c>
      <c r="C274" s="59"/>
      <c r="D274" s="19" t="s">
        <v>91</v>
      </c>
      <c r="E274" s="59" t="s">
        <v>92</v>
      </c>
      <c r="F274" s="57" t="s">
        <v>99</v>
      </c>
      <c r="G274" s="60">
        <v>12</v>
      </c>
      <c r="H274" s="60">
        <v>4</v>
      </c>
      <c r="I274" s="57">
        <v>2007</v>
      </c>
      <c r="J274" s="90">
        <f t="shared" si="18"/>
        <v>39184</v>
      </c>
      <c r="K274" s="59" t="s">
        <v>44</v>
      </c>
      <c r="L274" s="59"/>
      <c r="M274" s="59">
        <v>15</v>
      </c>
      <c r="N274" s="59">
        <v>15</v>
      </c>
      <c r="O274" s="47">
        <f t="shared" si="19"/>
        <v>1</v>
      </c>
      <c r="P274" s="20"/>
    </row>
    <row r="275" spans="1:16" s="17" customFormat="1" ht="12.6" customHeight="1">
      <c r="A275" s="27" t="s">
        <v>148</v>
      </c>
      <c r="B275" s="19" t="s">
        <v>215</v>
      </c>
      <c r="C275" s="59"/>
      <c r="D275" s="19" t="s">
        <v>126</v>
      </c>
      <c r="E275" s="59" t="s">
        <v>140</v>
      </c>
      <c r="F275" s="57" t="s">
        <v>114</v>
      </c>
      <c r="G275" s="60">
        <v>3</v>
      </c>
      <c r="H275" s="60">
        <v>11</v>
      </c>
      <c r="I275" s="57">
        <v>2007</v>
      </c>
      <c r="J275" s="90">
        <f t="shared" si="18"/>
        <v>39389</v>
      </c>
      <c r="K275" s="59" t="s">
        <v>45</v>
      </c>
      <c r="L275" s="59"/>
      <c r="M275" s="59">
        <v>15</v>
      </c>
      <c r="N275" s="59">
        <v>15</v>
      </c>
      <c r="O275" s="47">
        <f t="shared" si="19"/>
        <v>1</v>
      </c>
      <c r="P275" s="20"/>
    </row>
    <row r="276" spans="1:16" s="17" customFormat="1" ht="12.6" customHeight="1">
      <c r="A276" s="27" t="s">
        <v>148</v>
      </c>
      <c r="B276" s="19" t="s">
        <v>215</v>
      </c>
      <c r="C276" s="59"/>
      <c r="D276" s="19" t="s">
        <v>126</v>
      </c>
      <c r="E276" s="59" t="s">
        <v>140</v>
      </c>
      <c r="F276" s="57" t="s">
        <v>118</v>
      </c>
      <c r="G276" s="60">
        <v>25</v>
      </c>
      <c r="H276" s="60">
        <v>1</v>
      </c>
      <c r="I276" s="57">
        <v>2008</v>
      </c>
      <c r="J276" s="90">
        <f t="shared" si="18"/>
        <v>39472</v>
      </c>
      <c r="K276" s="59" t="s">
        <v>45</v>
      </c>
      <c r="L276" s="59"/>
      <c r="M276" s="59">
        <v>15</v>
      </c>
      <c r="N276" s="59">
        <v>15</v>
      </c>
      <c r="O276" s="47">
        <f t="shared" si="19"/>
        <v>1</v>
      </c>
      <c r="P276" s="20"/>
    </row>
    <row r="277" spans="1:16" s="17" customFormat="1" ht="12.6" customHeight="1">
      <c r="A277" s="27" t="s">
        <v>148</v>
      </c>
      <c r="B277" s="19" t="s">
        <v>166</v>
      </c>
      <c r="C277" s="59"/>
      <c r="D277" s="19" t="s">
        <v>123</v>
      </c>
      <c r="E277" s="59" t="s">
        <v>105</v>
      </c>
      <c r="F277" s="57" t="s">
        <v>124</v>
      </c>
      <c r="G277" s="60">
        <v>8</v>
      </c>
      <c r="H277" s="60">
        <v>2</v>
      </c>
      <c r="I277" s="57">
        <v>2008</v>
      </c>
      <c r="J277" s="90">
        <f t="shared" si="18"/>
        <v>39486</v>
      </c>
      <c r="K277" s="59" t="s">
        <v>45</v>
      </c>
      <c r="L277" s="59"/>
      <c r="M277" s="59">
        <v>15</v>
      </c>
      <c r="N277" s="59">
        <v>15</v>
      </c>
      <c r="O277" s="47">
        <f t="shared" si="19"/>
        <v>1</v>
      </c>
      <c r="P277" s="20"/>
    </row>
    <row r="278" spans="1:16" s="17" customFormat="1" ht="12.6" customHeight="1">
      <c r="A278" s="27" t="s">
        <v>148</v>
      </c>
      <c r="B278" s="19" t="s">
        <v>306</v>
      </c>
      <c r="C278" s="59"/>
      <c r="D278" s="19" t="s">
        <v>141</v>
      </c>
      <c r="E278" s="59" t="s">
        <v>114</v>
      </c>
      <c r="F278" s="57" t="s">
        <v>99</v>
      </c>
      <c r="G278" s="60">
        <v>25</v>
      </c>
      <c r="H278" s="60">
        <v>3</v>
      </c>
      <c r="I278" s="57">
        <v>2008</v>
      </c>
      <c r="J278" s="90">
        <f t="shared" si="18"/>
        <v>39532</v>
      </c>
      <c r="K278" s="59" t="s">
        <v>45</v>
      </c>
      <c r="L278" s="59"/>
      <c r="M278" s="59">
        <v>15</v>
      </c>
      <c r="N278" s="59">
        <v>15</v>
      </c>
      <c r="O278" s="47">
        <f t="shared" si="19"/>
        <v>1</v>
      </c>
      <c r="P278" s="20"/>
    </row>
    <row r="279" spans="1:16" s="17" customFormat="1" ht="12.6" customHeight="1">
      <c r="A279" s="27" t="s">
        <v>148</v>
      </c>
      <c r="B279" s="19" t="s">
        <v>166</v>
      </c>
      <c r="C279" s="59"/>
      <c r="D279" s="19" t="s">
        <v>123</v>
      </c>
      <c r="E279" s="59" t="s">
        <v>105</v>
      </c>
      <c r="F279" s="57" t="s">
        <v>111</v>
      </c>
      <c r="G279" s="60">
        <v>5</v>
      </c>
      <c r="H279" s="60">
        <v>11</v>
      </c>
      <c r="I279" s="57">
        <v>2008</v>
      </c>
      <c r="J279" s="90">
        <f t="shared" si="18"/>
        <v>39757</v>
      </c>
      <c r="K279" s="59" t="s">
        <v>46</v>
      </c>
      <c r="L279" s="59"/>
      <c r="M279" s="59">
        <v>15</v>
      </c>
      <c r="N279" s="59">
        <v>15</v>
      </c>
      <c r="O279" s="47">
        <f t="shared" si="19"/>
        <v>1</v>
      </c>
      <c r="P279" s="20"/>
    </row>
    <row r="280" spans="1:16" s="17" customFormat="1" ht="12.6" customHeight="1">
      <c r="A280" s="27" t="s">
        <v>148</v>
      </c>
      <c r="B280" s="19" t="s">
        <v>307</v>
      </c>
      <c r="C280" s="59"/>
      <c r="D280" s="19" t="s">
        <v>136</v>
      </c>
      <c r="E280" s="59" t="s">
        <v>106</v>
      </c>
      <c r="F280" s="57" t="s">
        <v>140</v>
      </c>
      <c r="G280" s="60">
        <v>16</v>
      </c>
      <c r="H280" s="60">
        <v>12</v>
      </c>
      <c r="I280" s="57">
        <v>2008</v>
      </c>
      <c r="J280" s="90">
        <f t="shared" si="18"/>
        <v>39798</v>
      </c>
      <c r="K280" s="59" t="s">
        <v>46</v>
      </c>
      <c r="L280" s="59"/>
      <c r="M280" s="59">
        <v>15</v>
      </c>
      <c r="N280" s="59">
        <v>15</v>
      </c>
      <c r="O280" s="47">
        <f t="shared" si="19"/>
        <v>1</v>
      </c>
      <c r="P280" s="20"/>
    </row>
    <row r="281" spans="1:16" s="17" customFormat="1" ht="12.6" customHeight="1">
      <c r="A281" s="27" t="s">
        <v>148</v>
      </c>
      <c r="B281" s="19" t="s">
        <v>215</v>
      </c>
      <c r="C281" s="59"/>
      <c r="D281" s="19" t="s">
        <v>126</v>
      </c>
      <c r="E281" s="59" t="s">
        <v>140</v>
      </c>
      <c r="F281" s="57" t="s">
        <v>261</v>
      </c>
      <c r="G281" s="60">
        <v>20</v>
      </c>
      <c r="H281" s="60">
        <v>2</v>
      </c>
      <c r="I281" s="57">
        <v>2009</v>
      </c>
      <c r="J281" s="90">
        <f t="shared" si="18"/>
        <v>39864</v>
      </c>
      <c r="K281" s="59" t="s">
        <v>46</v>
      </c>
      <c r="L281" s="59"/>
      <c r="M281" s="59">
        <v>15</v>
      </c>
      <c r="N281" s="59">
        <v>15</v>
      </c>
      <c r="O281" s="47">
        <f t="shared" si="19"/>
        <v>1</v>
      </c>
      <c r="P281" s="20"/>
    </row>
    <row r="282" spans="1:16" s="17" customFormat="1" ht="12.6" customHeight="1">
      <c r="A282" s="27" t="s">
        <v>148</v>
      </c>
      <c r="B282" s="19" t="s">
        <v>308</v>
      </c>
      <c r="C282" s="59"/>
      <c r="D282" s="19" t="s">
        <v>133</v>
      </c>
      <c r="E282" s="59" t="s">
        <v>119</v>
      </c>
      <c r="F282" s="57" t="s">
        <v>113</v>
      </c>
      <c r="G282" s="60">
        <v>23</v>
      </c>
      <c r="H282" s="60">
        <v>12</v>
      </c>
      <c r="I282" s="57">
        <v>2009</v>
      </c>
      <c r="J282" s="90">
        <f t="shared" si="18"/>
        <v>40170</v>
      </c>
      <c r="K282" s="59" t="s">
        <v>47</v>
      </c>
      <c r="L282" s="59"/>
      <c r="M282" s="59">
        <v>15</v>
      </c>
      <c r="N282" s="59">
        <v>15</v>
      </c>
      <c r="O282" s="47">
        <f t="shared" si="19"/>
        <v>1</v>
      </c>
      <c r="P282" s="20"/>
    </row>
    <row r="283" spans="1:16" s="17" customFormat="1" ht="12.6" customHeight="1">
      <c r="A283" s="27" t="s">
        <v>148</v>
      </c>
      <c r="B283" s="19" t="s">
        <v>309</v>
      </c>
      <c r="C283" s="59"/>
      <c r="D283" s="19" t="s">
        <v>293</v>
      </c>
      <c r="E283" s="59" t="s">
        <v>120</v>
      </c>
      <c r="F283" s="57" t="s">
        <v>109</v>
      </c>
      <c r="G283" s="60">
        <v>13</v>
      </c>
      <c r="H283" s="60">
        <v>1</v>
      </c>
      <c r="I283" s="57">
        <v>2010</v>
      </c>
      <c r="J283" s="90">
        <f t="shared" si="18"/>
        <v>40191</v>
      </c>
      <c r="K283" s="59" t="s">
        <v>47</v>
      </c>
      <c r="L283" s="59"/>
      <c r="M283" s="59">
        <v>15</v>
      </c>
      <c r="N283" s="59">
        <v>15</v>
      </c>
      <c r="O283" s="47">
        <f t="shared" si="19"/>
        <v>1</v>
      </c>
      <c r="P283" s="20"/>
    </row>
    <row r="284" spans="1:16" s="17" customFormat="1" ht="12.6" customHeight="1">
      <c r="A284" s="27" t="s">
        <v>148</v>
      </c>
      <c r="B284" s="19" t="s">
        <v>198</v>
      </c>
      <c r="C284" s="59" t="s">
        <v>9</v>
      </c>
      <c r="D284" s="19" t="s">
        <v>127</v>
      </c>
      <c r="E284" s="59" t="s">
        <v>138</v>
      </c>
      <c r="F284" s="57" t="s">
        <v>108</v>
      </c>
      <c r="G284" s="60">
        <v>31</v>
      </c>
      <c r="H284" s="60">
        <v>3</v>
      </c>
      <c r="I284" s="57">
        <v>2010</v>
      </c>
      <c r="J284" s="90">
        <f t="shared" si="18"/>
        <v>40268</v>
      </c>
      <c r="K284" s="59" t="s">
        <v>47</v>
      </c>
      <c r="L284" s="59"/>
      <c r="M284" s="59">
        <v>15</v>
      </c>
      <c r="N284" s="59">
        <v>15</v>
      </c>
      <c r="O284" s="47">
        <f t="shared" si="19"/>
        <v>1</v>
      </c>
      <c r="P284" s="20"/>
    </row>
    <row r="285" spans="1:16" s="17" customFormat="1" ht="12.6" customHeight="1">
      <c r="A285" s="27" t="s">
        <v>148</v>
      </c>
      <c r="B285" s="22" t="s">
        <v>215</v>
      </c>
      <c r="C285" s="59"/>
      <c r="D285" s="19" t="s">
        <v>130</v>
      </c>
      <c r="E285" s="56" t="s">
        <v>128</v>
      </c>
      <c r="F285" s="64" t="s">
        <v>261</v>
      </c>
      <c r="G285" s="64">
        <v>5</v>
      </c>
      <c r="H285" s="59">
        <v>2</v>
      </c>
      <c r="I285" s="64">
        <v>2011</v>
      </c>
      <c r="J285" s="90">
        <f t="shared" si="18"/>
        <v>40579</v>
      </c>
      <c r="K285" s="62" t="s">
        <v>48</v>
      </c>
      <c r="L285" s="65" t="s">
        <v>49</v>
      </c>
      <c r="M285" s="59">
        <v>15</v>
      </c>
      <c r="N285" s="59">
        <v>15</v>
      </c>
      <c r="O285" s="47">
        <f t="shared" si="19"/>
        <v>1</v>
      </c>
      <c r="P285" s="20"/>
    </row>
    <row r="286" spans="1:16" s="17" customFormat="1" ht="12.6" customHeight="1">
      <c r="A286" s="27" t="s">
        <v>148</v>
      </c>
      <c r="B286" s="19" t="s">
        <v>198</v>
      </c>
      <c r="C286" s="59" t="s">
        <v>9</v>
      </c>
      <c r="D286" s="19" t="s">
        <v>127</v>
      </c>
      <c r="E286" s="59" t="s">
        <v>138</v>
      </c>
      <c r="F286" s="64" t="s">
        <v>120</v>
      </c>
      <c r="G286" s="64">
        <v>14</v>
      </c>
      <c r="H286" s="59">
        <v>2</v>
      </c>
      <c r="I286" s="64">
        <v>2013</v>
      </c>
      <c r="J286" s="90">
        <f t="shared" si="18"/>
        <v>41319</v>
      </c>
      <c r="K286" s="62" t="s">
        <v>76</v>
      </c>
      <c r="L286" s="65"/>
      <c r="M286" s="59">
        <v>15</v>
      </c>
      <c r="N286" s="59">
        <v>15</v>
      </c>
      <c r="O286" s="47">
        <f t="shared" si="19"/>
        <v>1</v>
      </c>
      <c r="P286" s="20"/>
    </row>
    <row r="287" spans="1:16" s="17" customFormat="1" ht="12.6" customHeight="1">
      <c r="A287" s="27" t="s">
        <v>148</v>
      </c>
      <c r="B287" s="22" t="s">
        <v>487</v>
      </c>
      <c r="C287" s="59"/>
      <c r="D287" s="19" t="s">
        <v>145</v>
      </c>
      <c r="E287" s="59" t="s">
        <v>93</v>
      </c>
      <c r="F287" s="57" t="s">
        <v>101</v>
      </c>
      <c r="G287" s="60">
        <v>22</v>
      </c>
      <c r="H287" s="60">
        <v>11</v>
      </c>
      <c r="I287" s="60">
        <v>2014</v>
      </c>
      <c r="J287" s="90">
        <f t="shared" si="18"/>
        <v>41965</v>
      </c>
      <c r="K287" s="59" t="s">
        <v>84</v>
      </c>
      <c r="L287" s="5"/>
      <c r="M287" s="59">
        <v>15</v>
      </c>
      <c r="N287" s="59">
        <v>15</v>
      </c>
      <c r="O287" s="47">
        <f t="shared" si="19"/>
        <v>1</v>
      </c>
      <c r="P287" s="20"/>
    </row>
    <row r="288" spans="1:16" s="17" customFormat="1" ht="12.6" customHeight="1">
      <c r="A288" s="27" t="s">
        <v>148</v>
      </c>
      <c r="B288" s="19" t="s">
        <v>233</v>
      </c>
      <c r="C288" s="59" t="s">
        <v>9</v>
      </c>
      <c r="D288" s="19" t="s">
        <v>127</v>
      </c>
      <c r="E288" s="59" t="s">
        <v>138</v>
      </c>
      <c r="F288" s="57" t="s">
        <v>310</v>
      </c>
      <c r="G288" s="60">
        <v>6</v>
      </c>
      <c r="H288" s="60">
        <v>2</v>
      </c>
      <c r="I288" s="60">
        <v>2015</v>
      </c>
      <c r="J288" s="90">
        <f t="shared" si="18"/>
        <v>42041</v>
      </c>
      <c r="K288" s="59" t="s">
        <v>84</v>
      </c>
      <c r="L288" s="5"/>
      <c r="M288" s="59">
        <v>15</v>
      </c>
      <c r="N288" s="59">
        <v>15</v>
      </c>
      <c r="O288" s="47">
        <f t="shared" si="19"/>
        <v>1</v>
      </c>
      <c r="P288" s="20"/>
    </row>
    <row r="289" spans="1:16" s="17" customFormat="1" ht="12.6" customHeight="1">
      <c r="A289" s="27" t="s">
        <v>148</v>
      </c>
      <c r="B289" s="19" t="s">
        <v>233</v>
      </c>
      <c r="C289" s="59" t="s">
        <v>9</v>
      </c>
      <c r="D289" s="19" t="s">
        <v>127</v>
      </c>
      <c r="E289" s="59" t="s">
        <v>138</v>
      </c>
      <c r="F289" s="57" t="s">
        <v>261</v>
      </c>
      <c r="G289" s="60">
        <v>11</v>
      </c>
      <c r="H289" s="60">
        <v>2</v>
      </c>
      <c r="I289" s="60">
        <v>2015</v>
      </c>
      <c r="J289" s="90">
        <f t="shared" si="18"/>
        <v>42046</v>
      </c>
      <c r="K289" s="59" t="s">
        <v>84</v>
      </c>
      <c r="L289" s="5"/>
      <c r="M289" s="59">
        <v>15</v>
      </c>
      <c r="N289" s="59">
        <v>15</v>
      </c>
      <c r="O289" s="47">
        <f t="shared" si="19"/>
        <v>1</v>
      </c>
      <c r="P289" s="20"/>
    </row>
    <row r="290" spans="1:16" s="17" customFormat="1" ht="12.6" customHeight="1">
      <c r="A290" s="27" t="s">
        <v>148</v>
      </c>
      <c r="B290" s="23" t="s">
        <v>466</v>
      </c>
      <c r="C290" s="66" t="s">
        <v>9</v>
      </c>
      <c r="D290" s="17" t="s">
        <v>145</v>
      </c>
      <c r="E290" s="2" t="s">
        <v>93</v>
      </c>
      <c r="F290" s="2" t="s">
        <v>113</v>
      </c>
      <c r="G290" s="2">
        <v>30</v>
      </c>
      <c r="H290" s="2">
        <v>12</v>
      </c>
      <c r="I290" s="2">
        <v>2015</v>
      </c>
      <c r="J290" s="90">
        <f t="shared" si="18"/>
        <v>42368</v>
      </c>
      <c r="K290" s="43" t="s">
        <v>441</v>
      </c>
      <c r="L290" s="16"/>
      <c r="M290" s="16">
        <v>15</v>
      </c>
      <c r="N290" s="16">
        <v>15</v>
      </c>
      <c r="O290" s="47">
        <f t="shared" si="19"/>
        <v>1</v>
      </c>
      <c r="P290" s="20"/>
    </row>
    <row r="291" spans="1:16" s="17" customFormat="1" ht="12.6" customHeight="1">
      <c r="A291" s="27" t="s">
        <v>148</v>
      </c>
      <c r="B291" s="22" t="s">
        <v>487</v>
      </c>
      <c r="C291" s="59"/>
      <c r="D291" s="19" t="s">
        <v>91</v>
      </c>
      <c r="E291" s="59" t="s">
        <v>92</v>
      </c>
      <c r="F291" s="2" t="s">
        <v>138</v>
      </c>
      <c r="G291" s="2">
        <v>8</v>
      </c>
      <c r="H291" s="2">
        <v>1</v>
      </c>
      <c r="I291" s="2">
        <v>2016</v>
      </c>
      <c r="J291" s="90">
        <f t="shared" si="18"/>
        <v>42377</v>
      </c>
      <c r="K291" s="43" t="s">
        <v>441</v>
      </c>
      <c r="L291" s="16"/>
      <c r="M291" s="16">
        <v>15</v>
      </c>
      <c r="N291" s="16">
        <v>15</v>
      </c>
      <c r="O291" s="47">
        <f t="shared" si="19"/>
        <v>1</v>
      </c>
      <c r="P291" s="20"/>
    </row>
    <row r="292" spans="1:16" s="17" customFormat="1" ht="12.6" customHeight="1">
      <c r="A292" s="77" t="s">
        <v>148</v>
      </c>
      <c r="B292" s="19" t="s">
        <v>472</v>
      </c>
      <c r="C292" s="59" t="s">
        <v>9</v>
      </c>
      <c r="D292" s="19" t="s">
        <v>133</v>
      </c>
      <c r="E292" s="59" t="s">
        <v>119</v>
      </c>
      <c r="F292" s="2" t="s">
        <v>128</v>
      </c>
      <c r="G292" s="2">
        <v>29</v>
      </c>
      <c r="H292" s="2">
        <v>2</v>
      </c>
      <c r="I292" s="2">
        <v>2016</v>
      </c>
      <c r="J292" s="90">
        <f t="shared" si="18"/>
        <v>42429</v>
      </c>
      <c r="K292" s="43" t="s">
        <v>441</v>
      </c>
      <c r="L292" s="16"/>
      <c r="M292" s="16">
        <v>15</v>
      </c>
      <c r="N292" s="16">
        <v>15</v>
      </c>
      <c r="O292" s="47">
        <f t="shared" si="19"/>
        <v>1</v>
      </c>
      <c r="P292" s="20"/>
    </row>
    <row r="293" spans="1:16" s="17" customFormat="1" ht="12.6" customHeight="1">
      <c r="A293" s="77" t="s">
        <v>148</v>
      </c>
      <c r="B293" s="19" t="s">
        <v>476</v>
      </c>
      <c r="C293" s="57" t="s">
        <v>9</v>
      </c>
      <c r="D293" s="19" t="s">
        <v>97</v>
      </c>
      <c r="E293" s="59" t="s">
        <v>98</v>
      </c>
      <c r="F293" s="57" t="s">
        <v>109</v>
      </c>
      <c r="G293" s="60">
        <v>25</v>
      </c>
      <c r="H293" s="57">
        <v>10</v>
      </c>
      <c r="I293" s="60">
        <v>2016</v>
      </c>
      <c r="J293" s="90">
        <f t="shared" si="18"/>
        <v>42668</v>
      </c>
      <c r="K293" s="59" t="s">
        <v>477</v>
      </c>
      <c r="L293" s="16"/>
      <c r="M293" s="16">
        <v>15</v>
      </c>
      <c r="N293" s="16">
        <v>15</v>
      </c>
      <c r="O293" s="47">
        <f t="shared" si="19"/>
        <v>1</v>
      </c>
      <c r="P293" s="20"/>
    </row>
    <row r="294" spans="1:16" s="17" customFormat="1" ht="12.6" customHeight="1">
      <c r="A294" s="77" t="s">
        <v>148</v>
      </c>
      <c r="B294" s="23" t="s">
        <v>478</v>
      </c>
      <c r="C294" s="61" t="s">
        <v>9</v>
      </c>
      <c r="D294" s="92" t="s">
        <v>136</v>
      </c>
      <c r="E294" s="93" t="s">
        <v>106</v>
      </c>
      <c r="F294" s="93" t="s">
        <v>95</v>
      </c>
      <c r="G294" s="43">
        <v>13</v>
      </c>
      <c r="H294" s="43">
        <v>11</v>
      </c>
      <c r="I294" s="43">
        <v>2016</v>
      </c>
      <c r="J294" s="90">
        <f t="shared" si="18"/>
        <v>42687</v>
      </c>
      <c r="K294" s="16" t="s">
        <v>477</v>
      </c>
      <c r="L294" s="16"/>
      <c r="M294" s="16">
        <v>15</v>
      </c>
      <c r="N294" s="16">
        <v>15</v>
      </c>
      <c r="O294" s="47">
        <f t="shared" si="19"/>
        <v>1</v>
      </c>
      <c r="P294" s="20"/>
    </row>
    <row r="295" spans="1:16" s="17" customFormat="1" ht="12.6" customHeight="1">
      <c r="A295" s="77" t="s">
        <v>148</v>
      </c>
      <c r="B295" s="23" t="s">
        <v>466</v>
      </c>
      <c r="C295" s="61" t="s">
        <v>9</v>
      </c>
      <c r="D295" s="17" t="s">
        <v>145</v>
      </c>
      <c r="E295" s="16" t="s">
        <v>93</v>
      </c>
      <c r="F295" s="2" t="s">
        <v>119</v>
      </c>
      <c r="G295" s="43">
        <v>12</v>
      </c>
      <c r="H295" s="43">
        <v>12</v>
      </c>
      <c r="I295" s="43">
        <v>2016</v>
      </c>
      <c r="J295" s="90">
        <f t="shared" si="18"/>
        <v>42716</v>
      </c>
      <c r="K295" s="16" t="s">
        <v>477</v>
      </c>
      <c r="L295" s="16"/>
      <c r="M295" s="16">
        <v>15</v>
      </c>
      <c r="N295" s="16">
        <v>15</v>
      </c>
      <c r="O295" s="47">
        <f t="shared" si="19"/>
        <v>1</v>
      </c>
      <c r="P295" s="20"/>
    </row>
    <row r="296" spans="1:16" s="17" customFormat="1" ht="12.6" customHeight="1">
      <c r="A296" s="77" t="s">
        <v>148</v>
      </c>
      <c r="B296" s="23" t="s">
        <v>479</v>
      </c>
      <c r="C296" s="61"/>
      <c r="D296" s="17" t="s">
        <v>122</v>
      </c>
      <c r="E296" s="16" t="s">
        <v>108</v>
      </c>
      <c r="F296" s="2" t="s">
        <v>96</v>
      </c>
      <c r="G296" s="43">
        <v>30</v>
      </c>
      <c r="H296" s="43">
        <v>1</v>
      </c>
      <c r="I296" s="43">
        <v>2017</v>
      </c>
      <c r="J296" s="90">
        <f t="shared" si="18"/>
        <v>42765</v>
      </c>
      <c r="K296" s="16" t="s">
        <v>477</v>
      </c>
      <c r="L296" s="16"/>
      <c r="M296" s="16">
        <v>15</v>
      </c>
      <c r="N296" s="16">
        <v>15</v>
      </c>
      <c r="O296" s="47">
        <f t="shared" si="19"/>
        <v>1</v>
      </c>
      <c r="P296" s="20"/>
    </row>
    <row r="297" spans="1:16" s="17" customFormat="1" ht="12.6" customHeight="1">
      <c r="A297" s="77" t="s">
        <v>148</v>
      </c>
      <c r="B297" s="23" t="s">
        <v>480</v>
      </c>
      <c r="C297" s="61"/>
      <c r="D297" s="17" t="s">
        <v>481</v>
      </c>
      <c r="E297" s="16" t="s">
        <v>310</v>
      </c>
      <c r="F297" s="2" t="s">
        <v>138</v>
      </c>
      <c r="G297" s="43">
        <v>26</v>
      </c>
      <c r="H297" s="43">
        <v>2</v>
      </c>
      <c r="I297" s="43">
        <v>2017</v>
      </c>
      <c r="J297" s="90">
        <f t="shared" si="18"/>
        <v>42792</v>
      </c>
      <c r="K297" s="16" t="s">
        <v>477</v>
      </c>
      <c r="L297" s="16"/>
      <c r="M297" s="16">
        <v>15</v>
      </c>
      <c r="N297" s="16">
        <v>15</v>
      </c>
      <c r="O297" s="47">
        <f t="shared" si="19"/>
        <v>1</v>
      </c>
      <c r="P297" s="20"/>
    </row>
    <row r="298" spans="1:16" s="17" customFormat="1" ht="12.6" customHeight="1">
      <c r="A298" s="77" t="s">
        <v>148</v>
      </c>
      <c r="B298" s="23" t="s">
        <v>233</v>
      </c>
      <c r="C298" s="61" t="s">
        <v>9</v>
      </c>
      <c r="D298" s="17" t="s">
        <v>127</v>
      </c>
      <c r="E298" s="16" t="s">
        <v>138</v>
      </c>
      <c r="F298" s="56" t="s">
        <v>106</v>
      </c>
      <c r="G298" s="60">
        <v>2</v>
      </c>
      <c r="H298" s="60">
        <v>3</v>
      </c>
      <c r="I298" s="60">
        <v>2017</v>
      </c>
      <c r="J298" s="90">
        <f t="shared" si="18"/>
        <v>42796</v>
      </c>
      <c r="K298" s="56" t="s">
        <v>477</v>
      </c>
      <c r="L298" s="16"/>
      <c r="M298" s="16">
        <v>15</v>
      </c>
      <c r="N298" s="16">
        <v>15</v>
      </c>
      <c r="O298" s="47">
        <f t="shared" si="19"/>
        <v>1</v>
      </c>
      <c r="P298" s="20"/>
    </row>
    <row r="299" spans="1:16" s="17" customFormat="1" ht="12.6" customHeight="1">
      <c r="A299" s="77" t="s">
        <v>148</v>
      </c>
      <c r="B299" s="23" t="s">
        <v>478</v>
      </c>
      <c r="C299" s="61" t="s">
        <v>9</v>
      </c>
      <c r="D299" s="17" t="s">
        <v>136</v>
      </c>
      <c r="E299" s="16" t="s">
        <v>106</v>
      </c>
      <c r="F299" s="56" t="s">
        <v>138</v>
      </c>
      <c r="G299" s="60">
        <v>5</v>
      </c>
      <c r="H299" s="60">
        <v>11</v>
      </c>
      <c r="I299" s="60">
        <v>2017</v>
      </c>
      <c r="J299" s="90">
        <f t="shared" si="18"/>
        <v>43044</v>
      </c>
      <c r="K299" s="56" t="s">
        <v>485</v>
      </c>
      <c r="L299" s="16"/>
      <c r="M299" s="16">
        <v>15</v>
      </c>
      <c r="N299" s="16">
        <v>15</v>
      </c>
      <c r="O299" s="47">
        <f t="shared" si="19"/>
        <v>1</v>
      </c>
      <c r="P299" s="20"/>
    </row>
    <row r="300" spans="1:16" s="79" customFormat="1" ht="12.6" customHeight="1">
      <c r="A300" s="85" t="s">
        <v>148</v>
      </c>
      <c r="B300" s="22" t="s">
        <v>263</v>
      </c>
      <c r="C300" s="81" t="s">
        <v>9</v>
      </c>
      <c r="D300" s="82" t="s">
        <v>130</v>
      </c>
      <c r="E300" s="84" t="s">
        <v>128</v>
      </c>
      <c r="F300" s="84" t="s">
        <v>108</v>
      </c>
      <c r="G300" s="83">
        <v>28</v>
      </c>
      <c r="H300" s="84">
        <v>12</v>
      </c>
      <c r="I300" s="84">
        <v>2017</v>
      </c>
      <c r="J300" s="90">
        <f t="shared" si="18"/>
        <v>43097</v>
      </c>
      <c r="K300" s="81" t="s">
        <v>485</v>
      </c>
      <c r="L300" s="81"/>
      <c r="M300" s="81">
        <v>15</v>
      </c>
      <c r="N300" s="16">
        <v>15</v>
      </c>
      <c r="O300" s="86">
        <f t="shared" si="19"/>
        <v>1</v>
      </c>
      <c r="P300" s="82"/>
    </row>
    <row r="301" spans="1:16" s="79" customFormat="1" ht="12.6" customHeight="1">
      <c r="A301" s="85" t="s">
        <v>148</v>
      </c>
      <c r="B301" s="22" t="s">
        <v>487</v>
      </c>
      <c r="C301" s="81"/>
      <c r="D301" s="82" t="s">
        <v>142</v>
      </c>
      <c r="E301" s="84" t="s">
        <v>99</v>
      </c>
      <c r="F301" s="84" t="s">
        <v>261</v>
      </c>
      <c r="G301" s="83">
        <v>2</v>
      </c>
      <c r="H301" s="84">
        <v>1</v>
      </c>
      <c r="I301" s="84">
        <v>2018</v>
      </c>
      <c r="J301" s="90">
        <f t="shared" si="18"/>
        <v>43102</v>
      </c>
      <c r="K301" s="81" t="s">
        <v>485</v>
      </c>
      <c r="L301" s="81"/>
      <c r="M301" s="81">
        <v>15</v>
      </c>
      <c r="N301" s="16">
        <v>15</v>
      </c>
      <c r="O301" s="86">
        <f t="shared" si="19"/>
        <v>1</v>
      </c>
      <c r="P301" s="82"/>
    </row>
    <row r="302" spans="1:16" s="79" customFormat="1" ht="12.6" customHeight="1">
      <c r="A302" s="85" t="s">
        <v>148</v>
      </c>
      <c r="B302" s="80" t="s">
        <v>478</v>
      </c>
      <c r="C302" s="84" t="s">
        <v>9</v>
      </c>
      <c r="D302" s="80" t="s">
        <v>136</v>
      </c>
      <c r="E302" s="81" t="s">
        <v>106</v>
      </c>
      <c r="F302" s="84" t="s">
        <v>114</v>
      </c>
      <c r="G302" s="83">
        <v>3</v>
      </c>
      <c r="H302" s="84">
        <v>4</v>
      </c>
      <c r="I302" s="84">
        <v>2018</v>
      </c>
      <c r="J302" s="90">
        <f t="shared" si="18"/>
        <v>43193</v>
      </c>
      <c r="K302" s="81" t="s">
        <v>485</v>
      </c>
      <c r="L302" s="81"/>
      <c r="M302" s="81">
        <v>15</v>
      </c>
      <c r="N302" s="16">
        <v>15</v>
      </c>
      <c r="O302" s="86">
        <f t="shared" si="19"/>
        <v>1</v>
      </c>
      <c r="P302" s="82"/>
    </row>
    <row r="303" spans="1:16" s="79" customFormat="1" ht="12.6" customHeight="1">
      <c r="A303" s="85" t="s">
        <v>148</v>
      </c>
      <c r="B303" s="22" t="s">
        <v>263</v>
      </c>
      <c r="C303" s="84" t="s">
        <v>9</v>
      </c>
      <c r="D303" s="82" t="s">
        <v>130</v>
      </c>
      <c r="E303" s="84" t="s">
        <v>128</v>
      </c>
      <c r="F303" s="56" t="s">
        <v>93</v>
      </c>
      <c r="G303" s="83">
        <v>25</v>
      </c>
      <c r="H303" s="84">
        <v>1</v>
      </c>
      <c r="I303" s="84">
        <v>2019</v>
      </c>
      <c r="J303" s="89">
        <f t="shared" si="18"/>
        <v>43490</v>
      </c>
      <c r="K303" s="81" t="s">
        <v>488</v>
      </c>
      <c r="L303" s="81"/>
      <c r="M303" s="81">
        <v>15</v>
      </c>
      <c r="N303" s="16">
        <v>15</v>
      </c>
      <c r="O303" s="86">
        <f t="shared" si="19"/>
        <v>1</v>
      </c>
      <c r="P303" s="82"/>
    </row>
    <row r="304" spans="1:16" s="79" customFormat="1" ht="12.6" customHeight="1">
      <c r="A304" s="85" t="s">
        <v>148</v>
      </c>
      <c r="B304" s="22" t="s">
        <v>263</v>
      </c>
      <c r="C304" s="81" t="s">
        <v>9</v>
      </c>
      <c r="D304" s="82" t="s">
        <v>130</v>
      </c>
      <c r="E304" s="84" t="s">
        <v>128</v>
      </c>
      <c r="F304" s="84" t="s">
        <v>118</v>
      </c>
      <c r="G304" s="83">
        <v>2</v>
      </c>
      <c r="H304" s="84">
        <v>2</v>
      </c>
      <c r="I304" s="84">
        <v>2019</v>
      </c>
      <c r="J304" s="89">
        <f t="shared" si="18"/>
        <v>43498</v>
      </c>
      <c r="K304" s="56" t="s">
        <v>488</v>
      </c>
      <c r="L304" s="81"/>
      <c r="M304" s="81">
        <v>15</v>
      </c>
      <c r="N304" s="16">
        <v>15</v>
      </c>
      <c r="O304" s="86">
        <f t="shared" si="19"/>
        <v>1</v>
      </c>
      <c r="P304" s="82"/>
    </row>
    <row r="305" spans="1:16" s="79" customFormat="1" ht="12.6" customHeight="1">
      <c r="A305" s="87" t="s">
        <v>148</v>
      </c>
      <c r="B305" s="80" t="s">
        <v>478</v>
      </c>
      <c r="C305" s="81" t="s">
        <v>9</v>
      </c>
      <c r="D305" s="80" t="s">
        <v>136</v>
      </c>
      <c r="E305" s="81" t="s">
        <v>106</v>
      </c>
      <c r="F305" s="81" t="s">
        <v>183</v>
      </c>
      <c r="G305" s="81">
        <v>8</v>
      </c>
      <c r="H305" s="81">
        <v>11</v>
      </c>
      <c r="I305" s="81">
        <v>2019</v>
      </c>
      <c r="J305" s="89">
        <f t="shared" si="18"/>
        <v>43777</v>
      </c>
      <c r="K305" s="81" t="s">
        <v>496</v>
      </c>
      <c r="L305" s="81"/>
      <c r="M305" s="81">
        <v>15</v>
      </c>
      <c r="N305" s="5">
        <v>15</v>
      </c>
      <c r="O305" s="86">
        <f t="shared" si="19"/>
        <v>1</v>
      </c>
      <c r="P305" s="82"/>
    </row>
    <row r="306" spans="1:16" s="79" customFormat="1" ht="12.6" customHeight="1">
      <c r="A306" s="87" t="s">
        <v>148</v>
      </c>
      <c r="B306" s="80" t="s">
        <v>487</v>
      </c>
      <c r="C306" s="81"/>
      <c r="D306" s="80" t="s">
        <v>142</v>
      </c>
      <c r="E306" s="81" t="s">
        <v>99</v>
      </c>
      <c r="F306" s="81" t="s">
        <v>117</v>
      </c>
      <c r="G306" s="81">
        <v>16</v>
      </c>
      <c r="H306" s="81">
        <v>11</v>
      </c>
      <c r="I306" s="81">
        <v>2019</v>
      </c>
      <c r="J306" s="89">
        <f t="shared" si="18"/>
        <v>43785</v>
      </c>
      <c r="K306" s="81" t="s">
        <v>496</v>
      </c>
      <c r="L306" s="81"/>
      <c r="M306" s="81">
        <v>15</v>
      </c>
      <c r="N306" s="5">
        <v>15</v>
      </c>
      <c r="O306" s="86">
        <f t="shared" si="19"/>
        <v>1</v>
      </c>
      <c r="P306" s="82"/>
    </row>
    <row r="307" spans="1:16" s="79" customFormat="1" ht="12.6" customHeight="1">
      <c r="A307" s="87" t="s">
        <v>148</v>
      </c>
      <c r="B307" s="80" t="s">
        <v>497</v>
      </c>
      <c r="C307" s="81" t="s">
        <v>9</v>
      </c>
      <c r="D307" s="80" t="s">
        <v>102</v>
      </c>
      <c r="E307" s="81" t="s">
        <v>89</v>
      </c>
      <c r="F307" s="81" t="s">
        <v>111</v>
      </c>
      <c r="G307" s="81">
        <v>30</v>
      </c>
      <c r="H307" s="5">
        <v>11</v>
      </c>
      <c r="I307" s="5">
        <v>2019</v>
      </c>
      <c r="J307" s="89">
        <f t="shared" si="18"/>
        <v>43799</v>
      </c>
      <c r="K307" s="5" t="s">
        <v>496</v>
      </c>
      <c r="L307" s="81"/>
      <c r="M307" s="81">
        <v>15</v>
      </c>
      <c r="N307" s="5">
        <v>15</v>
      </c>
      <c r="O307" s="86">
        <f t="shared" si="19"/>
        <v>1</v>
      </c>
      <c r="P307" s="82"/>
    </row>
    <row r="308" spans="1:16" s="79" customFormat="1" ht="12.6" customHeight="1">
      <c r="A308" s="87" t="s">
        <v>148</v>
      </c>
      <c r="B308" s="80" t="s">
        <v>498</v>
      </c>
      <c r="C308" s="81" t="s">
        <v>9</v>
      </c>
      <c r="D308" s="80" t="s">
        <v>131</v>
      </c>
      <c r="E308" s="81" t="s">
        <v>111</v>
      </c>
      <c r="F308" s="81" t="s">
        <v>108</v>
      </c>
      <c r="G308" s="81">
        <v>11</v>
      </c>
      <c r="H308" s="5">
        <v>12</v>
      </c>
      <c r="I308" s="5">
        <v>2019</v>
      </c>
      <c r="J308" s="89">
        <f t="shared" si="18"/>
        <v>43810</v>
      </c>
      <c r="K308" s="5" t="s">
        <v>496</v>
      </c>
      <c r="L308" s="81"/>
      <c r="M308" s="81">
        <v>15</v>
      </c>
      <c r="N308" s="5">
        <v>15</v>
      </c>
      <c r="O308" s="86">
        <f t="shared" si="19"/>
        <v>1</v>
      </c>
      <c r="P308" s="82"/>
    </row>
    <row r="309" spans="1:16" s="79" customFormat="1" ht="12.6" customHeight="1">
      <c r="A309" s="87" t="s">
        <v>148</v>
      </c>
      <c r="B309" s="80" t="s">
        <v>499</v>
      </c>
      <c r="C309" s="81" t="s">
        <v>9</v>
      </c>
      <c r="D309" s="80" t="s">
        <v>123</v>
      </c>
      <c r="E309" s="81" t="s">
        <v>105</v>
      </c>
      <c r="F309" s="81" t="s">
        <v>106</v>
      </c>
      <c r="G309" s="81">
        <v>30</v>
      </c>
      <c r="H309" s="5">
        <v>12</v>
      </c>
      <c r="I309" s="5">
        <v>2019</v>
      </c>
      <c r="J309" s="89">
        <f t="shared" si="18"/>
        <v>43829</v>
      </c>
      <c r="K309" s="5" t="s">
        <v>496</v>
      </c>
      <c r="L309" s="81"/>
      <c r="M309" s="81">
        <v>15</v>
      </c>
      <c r="N309" s="5">
        <v>15</v>
      </c>
      <c r="O309" s="86">
        <f t="shared" si="19"/>
        <v>1</v>
      </c>
      <c r="P309" s="82"/>
    </row>
    <row r="310" spans="1:16" s="79" customFormat="1" ht="12.6" customHeight="1">
      <c r="A310" s="87" t="s">
        <v>148</v>
      </c>
      <c r="B310" s="80" t="s">
        <v>500</v>
      </c>
      <c r="C310" s="81" t="s">
        <v>9</v>
      </c>
      <c r="D310" s="80" t="s">
        <v>129</v>
      </c>
      <c r="E310" s="81" t="s">
        <v>117</v>
      </c>
      <c r="F310" s="81" t="s">
        <v>96</v>
      </c>
      <c r="G310" s="81">
        <v>28</v>
      </c>
      <c r="H310" s="5">
        <v>12</v>
      </c>
      <c r="I310" s="5">
        <v>2020</v>
      </c>
      <c r="J310" s="89">
        <f t="shared" si="18"/>
        <v>44193</v>
      </c>
      <c r="K310" s="5" t="s">
        <v>506</v>
      </c>
      <c r="L310" s="81"/>
      <c r="M310" s="81">
        <v>15</v>
      </c>
      <c r="N310" s="81">
        <v>15</v>
      </c>
      <c r="O310" s="86">
        <f t="shared" si="19"/>
        <v>1</v>
      </c>
      <c r="P310" s="82"/>
    </row>
    <row r="311" spans="1:16" s="79" customFormat="1" ht="12.6" customHeight="1">
      <c r="A311" s="87" t="s">
        <v>148</v>
      </c>
      <c r="B311" s="3" t="s">
        <v>500</v>
      </c>
      <c r="C311" s="5" t="s">
        <v>9</v>
      </c>
      <c r="D311" s="3" t="s">
        <v>129</v>
      </c>
      <c r="E311" s="5" t="s">
        <v>117</v>
      </c>
      <c r="F311" s="81" t="s">
        <v>106</v>
      </c>
      <c r="G311" s="81">
        <v>3</v>
      </c>
      <c r="H311" s="81">
        <v>1</v>
      </c>
      <c r="I311" s="81">
        <v>2022</v>
      </c>
      <c r="J311" s="94">
        <f t="shared" si="18"/>
        <v>44564</v>
      </c>
      <c r="K311" s="81" t="s">
        <v>513</v>
      </c>
      <c r="L311" s="81"/>
      <c r="M311" s="81">
        <v>15</v>
      </c>
      <c r="N311" s="81">
        <v>15</v>
      </c>
      <c r="O311" s="86">
        <f t="shared" si="19"/>
        <v>1</v>
      </c>
      <c r="P311" s="82"/>
    </row>
    <row r="312" spans="1:16" s="79" customFormat="1" ht="12.6" customHeight="1">
      <c r="A312" s="87" t="s">
        <v>148</v>
      </c>
      <c r="B312" s="80" t="s">
        <v>499</v>
      </c>
      <c r="C312" s="81" t="s">
        <v>9</v>
      </c>
      <c r="D312" s="80" t="s">
        <v>123</v>
      </c>
      <c r="E312" s="81" t="s">
        <v>105</v>
      </c>
      <c r="F312" s="81" t="s">
        <v>118</v>
      </c>
      <c r="G312" s="81">
        <v>18</v>
      </c>
      <c r="H312" s="81">
        <v>11</v>
      </c>
      <c r="I312" s="81">
        <v>2022</v>
      </c>
      <c r="J312" s="89">
        <f t="shared" si="18"/>
        <v>44883</v>
      </c>
      <c r="K312" s="81" t="s">
        <v>515</v>
      </c>
      <c r="L312" s="81"/>
      <c r="M312" s="81">
        <v>15</v>
      </c>
      <c r="N312" s="81">
        <v>15</v>
      </c>
      <c r="O312" s="86">
        <f t="shared" si="19"/>
        <v>1</v>
      </c>
      <c r="P312" s="82"/>
    </row>
    <row r="313" spans="1:16" s="79" customFormat="1" ht="12.6" customHeight="1">
      <c r="A313" s="87" t="s">
        <v>148</v>
      </c>
      <c r="B313" s="80" t="s">
        <v>516</v>
      </c>
      <c r="C313" s="81" t="s">
        <v>9</v>
      </c>
      <c r="D313" s="80" t="s">
        <v>127</v>
      </c>
      <c r="E313" s="81" t="s">
        <v>138</v>
      </c>
      <c r="F313" s="81" t="s">
        <v>117</v>
      </c>
      <c r="G313" s="81">
        <v>5</v>
      </c>
      <c r="H313" s="81">
        <v>12</v>
      </c>
      <c r="I313" s="81">
        <v>2022</v>
      </c>
      <c r="J313" s="89">
        <f t="shared" si="18"/>
        <v>44900</v>
      </c>
      <c r="K313" s="81" t="s">
        <v>515</v>
      </c>
      <c r="L313" s="81"/>
      <c r="M313" s="81">
        <v>15</v>
      </c>
      <c r="N313" s="81">
        <v>15</v>
      </c>
      <c r="O313" s="86">
        <f t="shared" si="19"/>
        <v>1</v>
      </c>
      <c r="P313" s="82"/>
    </row>
    <row r="314" spans="1:16" s="79" customFormat="1" ht="12.6" customHeight="1">
      <c r="A314" s="87" t="s">
        <v>148</v>
      </c>
      <c r="B314" s="80" t="s">
        <v>478</v>
      </c>
      <c r="C314" s="81" t="s">
        <v>9</v>
      </c>
      <c r="D314" s="80" t="s">
        <v>136</v>
      </c>
      <c r="E314" s="81" t="s">
        <v>106</v>
      </c>
      <c r="F314" s="81" t="s">
        <v>107</v>
      </c>
      <c r="G314" s="81">
        <v>10</v>
      </c>
      <c r="H314" s="81">
        <v>12</v>
      </c>
      <c r="I314" s="81">
        <v>2022</v>
      </c>
      <c r="J314" s="89">
        <f t="shared" si="18"/>
        <v>44905</v>
      </c>
      <c r="K314" s="81" t="s">
        <v>515</v>
      </c>
      <c r="L314" s="81"/>
      <c r="M314" s="81">
        <v>15</v>
      </c>
      <c r="N314" s="81">
        <v>15</v>
      </c>
      <c r="O314" s="86">
        <f t="shared" si="19"/>
        <v>1</v>
      </c>
      <c r="P314" s="82"/>
    </row>
    <row r="315" spans="1:16" s="79" customFormat="1" ht="12.6" customHeight="1">
      <c r="A315" s="87" t="s">
        <v>148</v>
      </c>
      <c r="B315" s="80" t="s">
        <v>517</v>
      </c>
      <c r="C315" s="81" t="s">
        <v>9</v>
      </c>
      <c r="D315" s="80" t="s">
        <v>103</v>
      </c>
      <c r="E315" s="81" t="s">
        <v>118</v>
      </c>
      <c r="F315" s="81" t="s">
        <v>140</v>
      </c>
      <c r="G315" s="81">
        <v>3</v>
      </c>
      <c r="H315" s="81">
        <v>1</v>
      </c>
      <c r="I315" s="81">
        <v>2023</v>
      </c>
      <c r="J315" s="89">
        <f t="shared" ref="J315:J317" si="20">DATE(I315,H315,G315)</f>
        <v>44929</v>
      </c>
      <c r="K315" s="81" t="s">
        <v>515</v>
      </c>
      <c r="L315" s="81"/>
      <c r="M315" s="81">
        <v>15</v>
      </c>
      <c r="N315" s="5">
        <v>15</v>
      </c>
      <c r="O315" s="86">
        <f t="shared" ref="O315" si="21">IF(N315="","",M315/N315)</f>
        <v>1</v>
      </c>
      <c r="P315" s="82"/>
    </row>
    <row r="316" spans="1:16" s="79" customFormat="1" ht="12.6" customHeight="1">
      <c r="A316" s="87" t="s">
        <v>148</v>
      </c>
      <c r="B316" s="80" t="s">
        <v>521</v>
      </c>
      <c r="C316" s="81" t="s">
        <v>9</v>
      </c>
      <c r="D316" s="80" t="s">
        <v>142</v>
      </c>
      <c r="E316" s="81" t="s">
        <v>99</v>
      </c>
      <c r="F316" s="81" t="s">
        <v>118</v>
      </c>
      <c r="G316" s="81">
        <v>27</v>
      </c>
      <c r="H316" s="81">
        <v>10</v>
      </c>
      <c r="I316" s="81">
        <v>2023</v>
      </c>
      <c r="J316" s="89">
        <f t="shared" si="20"/>
        <v>45226</v>
      </c>
      <c r="K316" s="81" t="s">
        <v>520</v>
      </c>
      <c r="L316" s="81"/>
      <c r="M316" s="81">
        <v>15</v>
      </c>
      <c r="N316" s="5">
        <v>15</v>
      </c>
      <c r="O316" s="86">
        <f t="shared" si="19"/>
        <v>1</v>
      </c>
      <c r="P316" s="82"/>
    </row>
    <row r="317" spans="1:16" s="79" customFormat="1" ht="12.6" customHeight="1">
      <c r="A317" s="87" t="s">
        <v>148</v>
      </c>
      <c r="B317" s="80" t="s">
        <v>198</v>
      </c>
      <c r="C317" s="81" t="s">
        <v>9</v>
      </c>
      <c r="D317" s="80" t="s">
        <v>123</v>
      </c>
      <c r="E317" s="81" t="s">
        <v>105</v>
      </c>
      <c r="F317" s="81" t="s">
        <v>109</v>
      </c>
      <c r="G317" s="81">
        <v>22</v>
      </c>
      <c r="H317" s="81">
        <v>11</v>
      </c>
      <c r="I317" s="81">
        <v>2023</v>
      </c>
      <c r="J317" s="89">
        <f t="shared" si="20"/>
        <v>45252</v>
      </c>
      <c r="K317" s="81" t="s">
        <v>520</v>
      </c>
      <c r="L317" s="81"/>
      <c r="M317" s="81">
        <v>15</v>
      </c>
      <c r="N317" s="5">
        <v>15</v>
      </c>
      <c r="O317" s="86">
        <f t="shared" ref="O317" si="22">IF(N317="","",M317/N317)</f>
        <v>1</v>
      </c>
      <c r="P317" s="82"/>
    </row>
    <row r="318" spans="1:16" ht="12.6" customHeight="1">
      <c r="A318" s="4"/>
      <c r="B318" s="4"/>
      <c r="C318" s="7"/>
      <c r="D318" s="7"/>
      <c r="E318" s="7"/>
      <c r="F318" s="7"/>
      <c r="G318" s="7"/>
      <c r="H318" s="7"/>
      <c r="I318" s="7"/>
      <c r="J318" s="4"/>
      <c r="K318" s="7"/>
      <c r="L318" s="4"/>
      <c r="M318" s="7"/>
      <c r="N318" s="7"/>
      <c r="O318" s="7"/>
      <c r="P318" s="4"/>
    </row>
  </sheetData>
  <autoFilter ref="A4:P317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1"/>
  <sheetViews>
    <sheetView workbookViewId="0">
      <selection activeCell="J3" sqref="J3"/>
    </sheetView>
  </sheetViews>
  <sheetFormatPr defaultColWidth="9.140625" defaultRowHeight="12.75"/>
  <cols>
    <col min="1" max="1" width="13.28515625" style="3" customWidth="1"/>
    <col min="2" max="3" width="6.5703125" style="5" customWidth="1"/>
    <col min="4" max="4" width="28.5703125" style="5" customWidth="1"/>
    <col min="5" max="5" width="6.5703125" style="5" customWidth="1"/>
    <col min="6" max="6" width="28.5703125" style="5" customWidth="1"/>
    <col min="7" max="7" width="6.5703125" style="5" customWidth="1"/>
    <col min="8" max="8" width="28.5703125" style="5" customWidth="1"/>
    <col min="9" max="9" width="6.5703125" style="5" customWidth="1"/>
    <col min="10" max="10" width="28.5703125" style="3" customWidth="1"/>
    <col min="11" max="16384" width="9.140625" style="3"/>
  </cols>
  <sheetData>
    <row r="1" spans="1:10" ht="15" customHeight="1">
      <c r="A1" s="105" t="s">
        <v>449</v>
      </c>
      <c r="B1" s="105"/>
      <c r="C1" s="105"/>
      <c r="D1" s="105"/>
      <c r="E1" s="105"/>
      <c r="F1" s="105"/>
      <c r="G1" s="45" t="s">
        <v>165</v>
      </c>
      <c r="H1" s="44" t="s">
        <v>468</v>
      </c>
      <c r="I1" s="38"/>
      <c r="J1" s="78" t="s">
        <v>470</v>
      </c>
    </row>
    <row r="2" spans="1:10" ht="15" customHeight="1">
      <c r="A2" s="105"/>
      <c r="B2" s="105"/>
      <c r="C2" s="105"/>
      <c r="D2" s="105"/>
      <c r="E2" s="105"/>
      <c r="F2" s="105"/>
      <c r="G2" s="44"/>
      <c r="H2" s="44" t="s">
        <v>469</v>
      </c>
      <c r="I2" s="38"/>
      <c r="J2" s="37" t="b">
        <f>SUM(B3:B91)=COUNTIFS('GAME-Finals'!$M$4:$M$22,"&gt;=12")</f>
        <v>1</v>
      </c>
    </row>
    <row r="3" spans="1:10" ht="12.75" customHeight="1">
      <c r="A3" s="1" t="s">
        <v>7</v>
      </c>
      <c r="B3" s="1" t="s">
        <v>155</v>
      </c>
      <c r="C3" s="27" t="s">
        <v>148</v>
      </c>
      <c r="D3" s="1" t="s">
        <v>6</v>
      </c>
      <c r="E3" s="29" t="s">
        <v>151</v>
      </c>
      <c r="F3" s="1" t="s">
        <v>6</v>
      </c>
      <c r="G3" s="30" t="s">
        <v>154</v>
      </c>
      <c r="H3" s="1" t="s">
        <v>6</v>
      </c>
      <c r="I3" s="31" t="s">
        <v>153</v>
      </c>
      <c r="J3" s="1" t="s">
        <v>6</v>
      </c>
    </row>
    <row r="4" spans="1:10" s="5" customFormat="1" ht="12.6" customHeight="1">
      <c r="A4" s="39" t="s">
        <v>157</v>
      </c>
      <c r="B4" s="34">
        <f>SUM(C4:J4)</f>
        <v>0</v>
      </c>
      <c r="C4" s="41" t="s">
        <v>74</v>
      </c>
      <c r="D4" s="40"/>
      <c r="E4" s="41" t="s">
        <v>74</v>
      </c>
      <c r="F4" s="40"/>
      <c r="G4" s="41" t="s">
        <v>74</v>
      </c>
      <c r="H4" s="40"/>
      <c r="I4" s="97">
        <f>COUNTIFS('GAME-Finals'!$A$4:$A$22,I$3,'GAME-Finals'!$K$4:$K$22,$A4,'GAME-Finals'!$M$4:$M$22,"&gt;=12")</f>
        <v>0</v>
      </c>
      <c r="J4" s="40"/>
    </row>
    <row r="5" spans="1:10" s="5" customFormat="1" ht="12.6" customHeight="1">
      <c r="A5" s="39" t="s">
        <v>158</v>
      </c>
      <c r="B5" s="34">
        <f t="shared" ref="B5:B68" si="0">SUM(C5:J5)</f>
        <v>0</v>
      </c>
      <c r="C5" s="41" t="s">
        <v>74</v>
      </c>
      <c r="D5" s="40"/>
      <c r="E5" s="41" t="s">
        <v>74</v>
      </c>
      <c r="F5" s="40"/>
      <c r="G5" s="41" t="s">
        <v>74</v>
      </c>
      <c r="H5" s="40"/>
      <c r="I5" s="97">
        <f>COUNTIFS('GAME-Finals'!$A$4:$A$22,I$3,'GAME-Finals'!$K$4:$K$22,$A5,'GAME-Finals'!$M$4:$M$22,"&gt;=12")</f>
        <v>0</v>
      </c>
      <c r="J5" s="40"/>
    </row>
    <row r="6" spans="1:10" s="5" customFormat="1" ht="12.6" customHeight="1">
      <c r="A6" s="39" t="s">
        <v>159</v>
      </c>
      <c r="B6" s="34">
        <f t="shared" si="0"/>
        <v>0</v>
      </c>
      <c r="C6" s="41" t="s">
        <v>74</v>
      </c>
      <c r="D6" s="40"/>
      <c r="E6" s="41" t="s">
        <v>74</v>
      </c>
      <c r="F6" s="40"/>
      <c r="G6" s="41" t="s">
        <v>74</v>
      </c>
      <c r="H6" s="40"/>
      <c r="I6" s="97">
        <f>COUNTIFS('GAME-Finals'!$A$4:$A$22,I$3,'GAME-Finals'!$K$4:$K$22,$A6,'GAME-Finals'!$M$4:$M$22,"&gt;=12")</f>
        <v>0</v>
      </c>
      <c r="J6" s="40"/>
    </row>
    <row r="7" spans="1:10" s="5" customFormat="1" ht="12.6" customHeight="1">
      <c r="A7" s="39" t="s">
        <v>160</v>
      </c>
      <c r="B7" s="34">
        <f t="shared" si="0"/>
        <v>0</v>
      </c>
      <c r="C7" s="41" t="s">
        <v>74</v>
      </c>
      <c r="D7" s="40"/>
      <c r="E7" s="41" t="s">
        <v>74</v>
      </c>
      <c r="F7" s="40"/>
      <c r="G7" s="41" t="s">
        <v>74</v>
      </c>
      <c r="H7" s="40"/>
      <c r="I7" s="97">
        <f>COUNTIFS('GAME-Finals'!$A$4:$A$22,I$3,'GAME-Finals'!$K$4:$K$22,$A7,'GAME-Finals'!$M$4:$M$22,"&gt;=12")</f>
        <v>0</v>
      </c>
      <c r="J7" s="40"/>
    </row>
    <row r="8" spans="1:10" s="5" customFormat="1" ht="12.6" customHeight="1">
      <c r="A8" s="39" t="s">
        <v>161</v>
      </c>
      <c r="B8" s="34">
        <f t="shared" si="0"/>
        <v>0</v>
      </c>
      <c r="C8" s="41" t="s">
        <v>74</v>
      </c>
      <c r="D8" s="40"/>
      <c r="E8" s="41" t="s">
        <v>74</v>
      </c>
      <c r="F8" s="40"/>
      <c r="G8" s="41" t="s">
        <v>74</v>
      </c>
      <c r="H8" s="40"/>
      <c r="I8" s="97">
        <f>COUNTIFS('GAME-Finals'!$A$4:$A$22,I$3,'GAME-Finals'!$K$4:$K$22,$A8,'GAME-Finals'!$M$4:$M$22,"&gt;=12")</f>
        <v>0</v>
      </c>
      <c r="J8" s="40"/>
    </row>
    <row r="9" spans="1:10" s="5" customFormat="1" ht="12.6" customHeight="1">
      <c r="A9" s="39" t="s">
        <v>162</v>
      </c>
      <c r="B9" s="34">
        <f t="shared" si="0"/>
        <v>0</v>
      </c>
      <c r="C9" s="41" t="s">
        <v>74</v>
      </c>
      <c r="D9" s="40"/>
      <c r="E9" s="41" t="s">
        <v>74</v>
      </c>
      <c r="F9" s="40"/>
      <c r="G9" s="41" t="s">
        <v>74</v>
      </c>
      <c r="H9" s="40"/>
      <c r="I9" s="97">
        <f>COUNTIFS('GAME-Finals'!$A$4:$A$22,I$3,'GAME-Finals'!$K$4:$K$22,$A9,'GAME-Finals'!$M$4:$M$22,"&gt;=12")</f>
        <v>0</v>
      </c>
      <c r="J9" s="40"/>
    </row>
    <row r="10" spans="1:10" s="5" customFormat="1" ht="12.6" customHeight="1">
      <c r="A10" s="39" t="s">
        <v>163</v>
      </c>
      <c r="B10" s="34">
        <f t="shared" si="0"/>
        <v>0</v>
      </c>
      <c r="C10" s="41" t="s">
        <v>74</v>
      </c>
      <c r="D10" s="40"/>
      <c r="E10" s="41" t="s">
        <v>74</v>
      </c>
      <c r="F10" s="40"/>
      <c r="G10" s="41" t="s">
        <v>74</v>
      </c>
      <c r="H10" s="40"/>
      <c r="I10" s="97">
        <f>COUNTIFS('GAME-Finals'!$A$4:$A$22,I$3,'GAME-Finals'!$K$4:$K$22,$A10,'GAME-Finals'!$M$4:$M$22,"&gt;=12")</f>
        <v>0</v>
      </c>
      <c r="J10" s="40"/>
    </row>
    <row r="11" spans="1:10" s="5" customFormat="1" ht="12.6" customHeight="1">
      <c r="A11" s="39" t="s">
        <v>164</v>
      </c>
      <c r="B11" s="34">
        <f t="shared" si="0"/>
        <v>0</v>
      </c>
      <c r="C11" s="41" t="s">
        <v>74</v>
      </c>
      <c r="D11" s="40"/>
      <c r="E11" s="41" t="s">
        <v>74</v>
      </c>
      <c r="F11" s="40"/>
      <c r="G11" s="41" t="s">
        <v>74</v>
      </c>
      <c r="H11" s="40"/>
      <c r="I11" s="97">
        <f>COUNTIFS('GAME-Finals'!$A$4:$A$22,I$3,'GAME-Finals'!$K$4:$K$22,$A11,'GAME-Finals'!$M$4:$M$22,"&gt;=12")</f>
        <v>0</v>
      </c>
      <c r="J11" s="40"/>
    </row>
    <row r="12" spans="1:10" s="5" customFormat="1" ht="12.6" customHeight="1">
      <c r="A12" s="39" t="s">
        <v>152</v>
      </c>
      <c r="B12" s="34">
        <f t="shared" si="0"/>
        <v>0</v>
      </c>
      <c r="C12" s="41" t="s">
        <v>74</v>
      </c>
      <c r="D12" s="40"/>
      <c r="E12" s="41" t="s">
        <v>74</v>
      </c>
      <c r="F12" s="40"/>
      <c r="G12" s="41" t="s">
        <v>74</v>
      </c>
      <c r="H12" s="40"/>
      <c r="I12" s="97">
        <f>COUNTIFS('GAME-Finals'!$A$4:$A$22,I$3,'GAME-Finals'!$K$4:$K$22,$A12,'GAME-Finals'!$M$4:$M$22,"&gt;=12")</f>
        <v>0</v>
      </c>
      <c r="J12" s="40"/>
    </row>
    <row r="13" spans="1:10" s="5" customFormat="1" ht="12.6" customHeight="1">
      <c r="A13" s="2" t="s">
        <v>82</v>
      </c>
      <c r="B13" s="34">
        <f t="shared" si="0"/>
        <v>0</v>
      </c>
      <c r="C13" s="96">
        <f>COUNTIFS('GAME-Finals'!$A$4:$A$22,C$3,'GAME-Finals'!$K$4:$K$22,$A13,'GAME-Finals'!$M$4:$M$22,"&gt;=12")</f>
        <v>0</v>
      </c>
      <c r="D13" s="3"/>
      <c r="E13" s="41" t="s">
        <v>74</v>
      </c>
      <c r="F13" s="24"/>
      <c r="G13" s="41" t="s">
        <v>74</v>
      </c>
      <c r="H13" s="24"/>
      <c r="I13" s="97">
        <f>COUNTIFS('GAME-Finals'!$A$4:$A$22,I$3,'GAME-Finals'!$K$4:$K$22,$A13,'GAME-Finals'!$M$4:$M$22,"&gt;=12")</f>
        <v>0</v>
      </c>
      <c r="J13" s="24"/>
    </row>
    <row r="14" spans="1:10" s="5" customFormat="1" ht="12.6" customHeight="1">
      <c r="A14" s="2" t="s">
        <v>81</v>
      </c>
      <c r="B14" s="34">
        <f t="shared" si="0"/>
        <v>0</v>
      </c>
      <c r="C14" s="96">
        <f>COUNTIFS('GAME-Finals'!$A$4:$A$22,C$3,'GAME-Finals'!$K$4:$K$22,$A14,'GAME-Finals'!$M$4:$M$22,"&gt;=12")</f>
        <v>0</v>
      </c>
      <c r="D14" s="3"/>
      <c r="E14" s="41" t="s">
        <v>74</v>
      </c>
      <c r="F14" s="24"/>
      <c r="G14" s="41" t="s">
        <v>74</v>
      </c>
      <c r="H14" s="24"/>
      <c r="I14" s="97">
        <f>COUNTIFS('GAME-Finals'!$A$4:$A$22,I$3,'GAME-Finals'!$K$4:$K$22,$A14,'GAME-Finals'!$M$4:$M$22,"&gt;=12")</f>
        <v>0</v>
      </c>
      <c r="J14" s="24"/>
    </row>
    <row r="15" spans="1:10" s="5" customFormat="1" ht="12.6" customHeight="1">
      <c r="A15" s="2" t="s">
        <v>78</v>
      </c>
      <c r="B15" s="34">
        <f t="shared" si="0"/>
        <v>0</v>
      </c>
      <c r="C15" s="96">
        <f>COUNTIFS('GAME-Finals'!$A$4:$A$22,C$3,'GAME-Finals'!$K$4:$K$22,$A15,'GAME-Finals'!$M$4:$M$22,"&gt;=12")</f>
        <v>0</v>
      </c>
      <c r="D15" s="3"/>
      <c r="E15" s="41" t="s">
        <v>74</v>
      </c>
      <c r="F15" s="24"/>
      <c r="G15" s="41" t="s">
        <v>74</v>
      </c>
      <c r="H15" s="24"/>
      <c r="I15" s="97">
        <f>COUNTIFS('GAME-Finals'!$A$4:$A$22,I$3,'GAME-Finals'!$K$4:$K$22,$A15,'GAME-Finals'!$M$4:$M$22,"&gt;=12")</f>
        <v>0</v>
      </c>
      <c r="J15" s="24"/>
    </row>
    <row r="16" spans="1:10" s="5" customFormat="1" ht="12.6" customHeight="1">
      <c r="A16" s="2" t="s">
        <v>80</v>
      </c>
      <c r="B16" s="34">
        <f t="shared" si="0"/>
        <v>0</v>
      </c>
      <c r="C16" s="96">
        <f>COUNTIFS('GAME-Finals'!$A$4:$A$22,C$3,'GAME-Finals'!$K$4:$K$22,$A16,'GAME-Finals'!$M$4:$M$22,"&gt;=12")</f>
        <v>0</v>
      </c>
      <c r="D16" s="3"/>
      <c r="E16" s="41" t="s">
        <v>74</v>
      </c>
      <c r="F16" s="24"/>
      <c r="G16" s="41" t="s">
        <v>74</v>
      </c>
      <c r="H16" s="24"/>
      <c r="I16" s="41" t="s">
        <v>74</v>
      </c>
      <c r="J16" s="24"/>
    </row>
    <row r="17" spans="1:10" s="5" customFormat="1" ht="12.6" customHeight="1">
      <c r="A17" s="2" t="s">
        <v>62</v>
      </c>
      <c r="B17" s="34">
        <f t="shared" si="0"/>
        <v>0</v>
      </c>
      <c r="C17" s="96">
        <f>COUNTIFS('GAME-Finals'!$A$4:$A$22,C$3,'GAME-Finals'!$K$4:$K$22,$A17,'GAME-Finals'!$M$4:$M$22,"&gt;=12")</f>
        <v>0</v>
      </c>
      <c r="D17" s="3"/>
      <c r="E17" s="41" t="s">
        <v>74</v>
      </c>
      <c r="F17" s="24"/>
      <c r="G17" s="41" t="s">
        <v>74</v>
      </c>
      <c r="H17" s="24"/>
      <c r="I17" s="41" t="s">
        <v>74</v>
      </c>
      <c r="J17" s="24"/>
    </row>
    <row r="18" spans="1:10" s="5" customFormat="1" ht="12.6" customHeight="1">
      <c r="A18" s="2" t="s">
        <v>63</v>
      </c>
      <c r="B18" s="34">
        <f t="shared" si="0"/>
        <v>0</v>
      </c>
      <c r="C18" s="96">
        <f>COUNTIFS('GAME-Finals'!$A$4:$A$22,C$3,'GAME-Finals'!$K$4:$K$22,$A18,'GAME-Finals'!$M$4:$M$22,"&gt;=12")</f>
        <v>0</v>
      </c>
      <c r="D18" s="3"/>
      <c r="E18" s="41" t="s">
        <v>74</v>
      </c>
      <c r="F18" s="24"/>
      <c r="G18" s="41" t="s">
        <v>74</v>
      </c>
      <c r="H18" s="24"/>
      <c r="I18" s="41" t="s">
        <v>74</v>
      </c>
      <c r="J18" s="24"/>
    </row>
    <row r="19" spans="1:10" s="5" customFormat="1" ht="12.6" customHeight="1">
      <c r="A19" s="2" t="s">
        <v>64</v>
      </c>
      <c r="B19" s="34">
        <f t="shared" si="0"/>
        <v>0</v>
      </c>
      <c r="C19" s="96">
        <f>COUNTIFS('GAME-Finals'!$A$4:$A$22,C$3,'GAME-Finals'!$K$4:$K$22,$A19,'GAME-Finals'!$M$4:$M$22,"&gt;=12")</f>
        <v>0</v>
      </c>
      <c r="D19" s="3"/>
      <c r="E19" s="41" t="s">
        <v>74</v>
      </c>
      <c r="F19" s="24"/>
      <c r="G19" s="41" t="s">
        <v>74</v>
      </c>
      <c r="H19" s="24"/>
      <c r="I19" s="41" t="s">
        <v>74</v>
      </c>
      <c r="J19" s="24"/>
    </row>
    <row r="20" spans="1:10" s="5" customFormat="1" ht="12.6" customHeight="1">
      <c r="A20" s="2" t="s">
        <v>65</v>
      </c>
      <c r="B20" s="34">
        <f t="shared" si="0"/>
        <v>0</v>
      </c>
      <c r="C20" s="96">
        <f>COUNTIFS('GAME-Finals'!$A$4:$A$22,C$3,'GAME-Finals'!$K$4:$K$22,$A20,'GAME-Finals'!$M$4:$M$22,"&gt;=12")</f>
        <v>0</v>
      </c>
      <c r="D20" s="3"/>
      <c r="E20" s="41" t="s">
        <v>74</v>
      </c>
      <c r="F20" s="24"/>
      <c r="G20" s="41" t="s">
        <v>74</v>
      </c>
      <c r="H20" s="24"/>
      <c r="I20" s="41" t="s">
        <v>74</v>
      </c>
      <c r="J20" s="24"/>
    </row>
    <row r="21" spans="1:10" s="5" customFormat="1" ht="12.6" customHeight="1">
      <c r="A21" s="2" t="s">
        <v>66</v>
      </c>
      <c r="B21" s="34">
        <f t="shared" si="0"/>
        <v>0</v>
      </c>
      <c r="C21" s="96">
        <f>COUNTIFS('GAME-Finals'!$A$4:$A$22,C$3,'GAME-Finals'!$K$4:$K$22,$A21,'GAME-Finals'!$M$4:$M$22,"&gt;=12")</f>
        <v>0</v>
      </c>
      <c r="D21" s="3"/>
      <c r="E21" s="41" t="s">
        <v>74</v>
      </c>
      <c r="F21" s="24"/>
      <c r="G21" s="41" t="s">
        <v>74</v>
      </c>
      <c r="H21" s="24"/>
      <c r="I21" s="41" t="s">
        <v>74</v>
      </c>
      <c r="J21" s="24"/>
    </row>
    <row r="22" spans="1:10" s="5" customFormat="1" ht="12.6" customHeight="1">
      <c r="A22" s="2" t="s">
        <v>67</v>
      </c>
      <c r="B22" s="34">
        <f t="shared" si="0"/>
        <v>1</v>
      </c>
      <c r="C22" s="96">
        <f>COUNTIFS('GAME-Finals'!$A$4:$A$22,C$3,'GAME-Finals'!$K$4:$K$22,$A22,'GAME-Finals'!$M$4:$M$22,"&gt;=12")</f>
        <v>1</v>
      </c>
      <c r="D22" s="3" t="s">
        <v>429</v>
      </c>
      <c r="E22" s="41" t="s">
        <v>74</v>
      </c>
      <c r="F22" s="24"/>
      <c r="G22" s="41" t="s">
        <v>74</v>
      </c>
      <c r="H22" s="24"/>
      <c r="I22" s="41" t="s">
        <v>74</v>
      </c>
      <c r="J22" s="24"/>
    </row>
    <row r="23" spans="1:10" s="5" customFormat="1" ht="12.6" customHeight="1">
      <c r="A23" s="2" t="s">
        <v>68</v>
      </c>
      <c r="B23" s="34">
        <f t="shared" si="0"/>
        <v>0</v>
      </c>
      <c r="C23" s="96">
        <f>COUNTIFS('GAME-Finals'!$A$4:$A$22,C$3,'GAME-Finals'!$K$4:$K$22,$A23,'GAME-Finals'!$M$4:$M$22,"&gt;=12")</f>
        <v>0</v>
      </c>
      <c r="D23" s="3"/>
      <c r="E23" s="41" t="s">
        <v>74</v>
      </c>
      <c r="F23" s="24"/>
      <c r="G23" s="41" t="s">
        <v>74</v>
      </c>
      <c r="H23" s="24"/>
      <c r="I23" s="41" t="s">
        <v>74</v>
      </c>
      <c r="J23" s="24"/>
    </row>
    <row r="24" spans="1:10" s="5" customFormat="1" ht="12.6" customHeight="1">
      <c r="A24" s="2" t="s">
        <v>69</v>
      </c>
      <c r="B24" s="34">
        <f t="shared" si="0"/>
        <v>0</v>
      </c>
      <c r="C24" s="96">
        <f>COUNTIFS('GAME-Finals'!$A$4:$A$22,C$3,'GAME-Finals'!$K$4:$K$22,$A24,'GAME-Finals'!$M$4:$M$22,"&gt;=12")</f>
        <v>0</v>
      </c>
      <c r="D24" s="3"/>
      <c r="E24" s="41" t="s">
        <v>74</v>
      </c>
      <c r="F24" s="24"/>
      <c r="G24" s="41" t="s">
        <v>74</v>
      </c>
      <c r="H24" s="24"/>
      <c r="I24" s="41" t="s">
        <v>74</v>
      </c>
      <c r="J24" s="24"/>
    </row>
    <row r="25" spans="1:10" s="5" customFormat="1" ht="12.6" customHeight="1">
      <c r="A25" s="2" t="s">
        <v>70</v>
      </c>
      <c r="B25" s="34">
        <f t="shared" si="0"/>
        <v>0</v>
      </c>
      <c r="C25" s="96">
        <f>COUNTIFS('GAME-Finals'!$A$4:$A$22,C$3,'GAME-Finals'!$K$4:$K$22,$A25,'GAME-Finals'!$M$4:$M$22,"&gt;=12")</f>
        <v>0</v>
      </c>
      <c r="D25" s="3"/>
      <c r="E25" s="41" t="s">
        <v>74</v>
      </c>
      <c r="F25" s="24"/>
      <c r="G25" s="41" t="s">
        <v>74</v>
      </c>
      <c r="H25" s="24"/>
      <c r="I25" s="41" t="s">
        <v>74</v>
      </c>
      <c r="J25" s="24"/>
    </row>
    <row r="26" spans="1:10" s="5" customFormat="1" ht="12.6" customHeight="1">
      <c r="A26" s="2" t="s">
        <v>71</v>
      </c>
      <c r="B26" s="34">
        <f t="shared" si="0"/>
        <v>0</v>
      </c>
      <c r="C26" s="96">
        <f>COUNTIFS('GAME-Finals'!$A$4:$A$22,C$3,'GAME-Finals'!$K$4:$K$22,$A26,'GAME-Finals'!$M$4:$M$22,"&gt;=12")</f>
        <v>0</v>
      </c>
      <c r="D26" s="3"/>
      <c r="E26" s="41" t="s">
        <v>74</v>
      </c>
      <c r="F26" s="24"/>
      <c r="G26" s="41" t="s">
        <v>74</v>
      </c>
      <c r="H26" s="24"/>
      <c r="I26" s="41" t="s">
        <v>74</v>
      </c>
      <c r="J26" s="24"/>
    </row>
    <row r="27" spans="1:10" s="5" customFormat="1" ht="12.6" customHeight="1">
      <c r="A27" s="2" t="s">
        <v>10</v>
      </c>
      <c r="B27" s="34">
        <f t="shared" si="0"/>
        <v>1</v>
      </c>
      <c r="C27" s="96">
        <f>COUNTIFS('GAME-Finals'!$A$4:$A$22,C$3,'GAME-Finals'!$K$4:$K$22,$A27,'GAME-Finals'!$M$4:$M$22,"&gt;=12")</f>
        <v>1</v>
      </c>
      <c r="D27" s="3" t="s">
        <v>430</v>
      </c>
      <c r="E27" s="41" t="s">
        <v>74</v>
      </c>
      <c r="F27" s="24"/>
      <c r="G27" s="41" t="s">
        <v>74</v>
      </c>
      <c r="H27" s="24"/>
      <c r="I27" s="41" t="s">
        <v>74</v>
      </c>
      <c r="J27" s="24"/>
    </row>
    <row r="28" spans="1:10" s="5" customFormat="1" ht="12.6" customHeight="1">
      <c r="A28" s="2" t="s">
        <v>11</v>
      </c>
      <c r="B28" s="34">
        <f t="shared" si="0"/>
        <v>0</v>
      </c>
      <c r="C28" s="96">
        <f>COUNTIFS('GAME-Finals'!$A$4:$A$22,C$3,'GAME-Finals'!$K$4:$K$22,$A28,'GAME-Finals'!$M$4:$M$22,"&gt;=12")</f>
        <v>0</v>
      </c>
      <c r="D28" s="3"/>
      <c r="E28" s="41" t="s">
        <v>74</v>
      </c>
      <c r="F28" s="24"/>
      <c r="G28" s="97">
        <f>COUNTIFS('GAME-Finals'!$A$4:$A$22,G$3,'GAME-Finals'!$K$4:$K$22,$A28,'GAME-Finals'!$M$4:$M$22,"&gt;=12")</f>
        <v>0</v>
      </c>
      <c r="H28" s="24"/>
      <c r="I28" s="41" t="s">
        <v>74</v>
      </c>
      <c r="J28" s="24"/>
    </row>
    <row r="29" spans="1:10" s="5" customFormat="1" ht="12.6" customHeight="1">
      <c r="A29" s="2" t="s">
        <v>12</v>
      </c>
      <c r="B29" s="34">
        <f t="shared" si="0"/>
        <v>0</v>
      </c>
      <c r="C29" s="96">
        <f>COUNTIFS('GAME-Finals'!$A$4:$A$22,C$3,'GAME-Finals'!$K$4:$K$22,$A29,'GAME-Finals'!$M$4:$M$22,"&gt;=12")</f>
        <v>0</v>
      </c>
      <c r="D29" s="3"/>
      <c r="E29" s="41" t="s">
        <v>74</v>
      </c>
      <c r="F29" s="24"/>
      <c r="G29" s="97">
        <f>COUNTIFS('GAME-Finals'!$A$4:$A$22,G$3,'GAME-Finals'!$K$4:$K$22,$A29,'GAME-Finals'!$M$4:$M$22,"&gt;=12")</f>
        <v>0</v>
      </c>
      <c r="H29" s="24"/>
      <c r="I29" s="41" t="s">
        <v>74</v>
      </c>
      <c r="J29" s="24"/>
    </row>
    <row r="30" spans="1:10" s="5" customFormat="1" ht="12.6" customHeight="1">
      <c r="A30" s="2" t="s">
        <v>13</v>
      </c>
      <c r="B30" s="34">
        <f t="shared" si="0"/>
        <v>0</v>
      </c>
      <c r="C30" s="96">
        <f>COUNTIFS('GAME-Finals'!$A$4:$A$22,C$3,'GAME-Finals'!$K$4:$K$22,$A30,'GAME-Finals'!$M$4:$M$22,"&gt;=12")</f>
        <v>0</v>
      </c>
      <c r="D30" s="3"/>
      <c r="E30" s="41" t="s">
        <v>74</v>
      </c>
      <c r="F30" s="24"/>
      <c r="G30" s="41" t="s">
        <v>74</v>
      </c>
      <c r="H30" s="24"/>
      <c r="I30" s="41" t="s">
        <v>74</v>
      </c>
      <c r="J30" s="24"/>
    </row>
    <row r="31" spans="1:10" s="5" customFormat="1" ht="12.6" customHeight="1">
      <c r="A31" s="2" t="s">
        <v>14</v>
      </c>
      <c r="B31" s="34">
        <f t="shared" si="0"/>
        <v>0</v>
      </c>
      <c r="C31" s="96">
        <f>COUNTIFS('GAME-Finals'!$A$4:$A$22,C$3,'GAME-Finals'!$K$4:$K$22,$A31,'GAME-Finals'!$M$4:$M$22,"&gt;=12")</f>
        <v>0</v>
      </c>
      <c r="D31" s="3"/>
      <c r="E31" s="41" t="s">
        <v>74</v>
      </c>
      <c r="F31" s="24"/>
      <c r="G31" s="41" t="s">
        <v>74</v>
      </c>
      <c r="H31" s="24"/>
      <c r="I31" s="41" t="s">
        <v>74</v>
      </c>
      <c r="J31" s="24"/>
    </row>
    <row r="32" spans="1:10" s="5" customFormat="1" ht="12.6" customHeight="1">
      <c r="A32" s="2" t="s">
        <v>15</v>
      </c>
      <c r="B32" s="34">
        <f t="shared" si="0"/>
        <v>0</v>
      </c>
      <c r="C32" s="96">
        <f>COUNTIFS('GAME-Finals'!$A$4:$A$22,C$3,'GAME-Finals'!$K$4:$K$22,$A32,'GAME-Finals'!$M$4:$M$22,"&gt;=12")</f>
        <v>0</v>
      </c>
      <c r="D32" s="3"/>
      <c r="E32" s="41" t="s">
        <v>74</v>
      </c>
      <c r="F32" s="24"/>
      <c r="G32" s="41" t="s">
        <v>74</v>
      </c>
      <c r="H32" s="24"/>
      <c r="I32" s="41" t="s">
        <v>74</v>
      </c>
      <c r="J32" s="24"/>
    </row>
    <row r="33" spans="1:10" s="5" customFormat="1" ht="12.6" customHeight="1">
      <c r="A33" s="2" t="s">
        <v>16</v>
      </c>
      <c r="B33" s="34">
        <f t="shared" si="0"/>
        <v>0</v>
      </c>
      <c r="C33" s="96">
        <f>COUNTIFS('GAME-Finals'!$A$4:$A$22,C$3,'GAME-Finals'!$K$4:$K$22,$A33,'GAME-Finals'!$M$4:$M$22,"&gt;=12")</f>
        <v>0</v>
      </c>
      <c r="D33" s="3"/>
      <c r="E33" s="41" t="s">
        <v>74</v>
      </c>
      <c r="F33" s="24"/>
      <c r="G33" s="41" t="s">
        <v>74</v>
      </c>
      <c r="H33" s="24"/>
      <c r="I33" s="41" t="s">
        <v>74</v>
      </c>
      <c r="J33" s="24"/>
    </row>
    <row r="34" spans="1:10" s="5" customFormat="1" ht="12.6" customHeight="1">
      <c r="A34" s="2" t="s">
        <v>17</v>
      </c>
      <c r="B34" s="34">
        <f t="shared" si="0"/>
        <v>2</v>
      </c>
      <c r="C34" s="96">
        <f>COUNTIFS('GAME-Finals'!$A$4:$A$22,C$3,'GAME-Finals'!$K$4:$K$22,$A34,'GAME-Finals'!$M$4:$M$22,"&gt;=12")</f>
        <v>1</v>
      </c>
      <c r="D34" s="3" t="s">
        <v>431</v>
      </c>
      <c r="E34" s="96">
        <f>COUNTIFS('GAME-Finals'!$A$4:$A$22,E$3,'GAME-Finals'!$K$4:$K$22,$A34,'GAME-Finals'!$M$4:$M$22,"&gt;=12")</f>
        <v>1</v>
      </c>
      <c r="F34" s="24" t="s">
        <v>180</v>
      </c>
      <c r="G34" s="41" t="s">
        <v>74</v>
      </c>
      <c r="H34" s="24"/>
      <c r="I34" s="41" t="s">
        <v>74</v>
      </c>
      <c r="J34" s="24"/>
    </row>
    <row r="35" spans="1:10" s="5" customFormat="1" ht="12.6" customHeight="1">
      <c r="A35" s="2" t="s">
        <v>60</v>
      </c>
      <c r="B35" s="34">
        <f t="shared" si="0"/>
        <v>0</v>
      </c>
      <c r="C35" s="96">
        <f>COUNTIFS('GAME-Finals'!$A$4:$A$22,C$3,'GAME-Finals'!$K$4:$K$22,$A35,'GAME-Finals'!$M$4:$M$22,"&gt;=12")</f>
        <v>0</v>
      </c>
      <c r="D35" s="3"/>
      <c r="E35" s="96">
        <f>COUNTIFS('GAME-Finals'!$A$4:$A$22,E$3,'GAME-Finals'!$K$4:$K$22,$A35,'GAME-Finals'!$M$4:$M$22,"&gt;=12")</f>
        <v>0</v>
      </c>
      <c r="F35" s="24"/>
      <c r="G35" s="41" t="s">
        <v>74</v>
      </c>
      <c r="H35" s="24"/>
      <c r="I35" s="41" t="s">
        <v>74</v>
      </c>
      <c r="J35" s="24"/>
    </row>
    <row r="36" spans="1:10" s="5" customFormat="1" ht="12.6" customHeight="1">
      <c r="A36" s="2" t="s">
        <v>61</v>
      </c>
      <c r="B36" s="34">
        <f t="shared" si="0"/>
        <v>1</v>
      </c>
      <c r="C36" s="96">
        <f>COUNTIFS('GAME-Finals'!$A$4:$A$22,C$3,'GAME-Finals'!$K$4:$K$22,$A36,'GAME-Finals'!$M$4:$M$22,"&gt;=12")</f>
        <v>1</v>
      </c>
      <c r="D36" s="3" t="s">
        <v>432</v>
      </c>
      <c r="E36" s="96">
        <f>COUNTIFS('GAME-Finals'!$A$4:$A$22,E$3,'GAME-Finals'!$K$4:$K$22,$A36,'GAME-Finals'!$M$4:$M$22,"&gt;=12")</f>
        <v>0</v>
      </c>
      <c r="F36" s="24"/>
      <c r="G36" s="41" t="s">
        <v>74</v>
      </c>
      <c r="H36" s="24"/>
      <c r="I36" s="41" t="s">
        <v>74</v>
      </c>
      <c r="J36" s="24"/>
    </row>
    <row r="37" spans="1:10" s="5" customFormat="1" ht="12.6" customHeight="1">
      <c r="A37" s="2" t="s">
        <v>52</v>
      </c>
      <c r="B37" s="34">
        <f t="shared" si="0"/>
        <v>0</v>
      </c>
      <c r="C37" s="96">
        <f>COUNTIFS('GAME-Finals'!$A$4:$A$22,C$3,'GAME-Finals'!$K$4:$K$22,$A37,'GAME-Finals'!$M$4:$M$22,"&gt;=12")</f>
        <v>0</v>
      </c>
      <c r="D37" s="3"/>
      <c r="E37" s="96">
        <f>COUNTIFS('GAME-Finals'!$A$4:$A$22,E$3,'GAME-Finals'!$K$4:$K$22,$A37,'GAME-Finals'!$M$4:$M$22,"&gt;=12")</f>
        <v>0</v>
      </c>
      <c r="F37" s="24"/>
      <c r="G37" s="41" t="s">
        <v>74</v>
      </c>
      <c r="H37" s="24"/>
      <c r="I37" s="41" t="s">
        <v>74</v>
      </c>
      <c r="J37" s="24"/>
    </row>
    <row r="38" spans="1:10" s="5" customFormat="1" ht="12.6" customHeight="1">
      <c r="A38" s="2" t="s">
        <v>53</v>
      </c>
      <c r="B38" s="34">
        <f t="shared" si="0"/>
        <v>0</v>
      </c>
      <c r="C38" s="96">
        <f>COUNTIFS('GAME-Finals'!$A$4:$A$22,C$3,'GAME-Finals'!$K$4:$K$22,$A38,'GAME-Finals'!$M$4:$M$22,"&gt;=12")</f>
        <v>0</v>
      </c>
      <c r="D38" s="3"/>
      <c r="E38" s="96">
        <f>COUNTIFS('GAME-Finals'!$A$4:$A$22,E$3,'GAME-Finals'!$K$4:$K$22,$A38,'GAME-Finals'!$M$4:$M$22,"&gt;=12")</f>
        <v>0</v>
      </c>
      <c r="F38" s="24"/>
      <c r="G38" s="41" t="s">
        <v>74</v>
      </c>
      <c r="H38" s="24"/>
      <c r="I38" s="41" t="s">
        <v>74</v>
      </c>
      <c r="J38" s="24"/>
    </row>
    <row r="39" spans="1:10" s="5" customFormat="1" ht="12.6" customHeight="1">
      <c r="A39" s="2" t="s">
        <v>54</v>
      </c>
      <c r="B39" s="34">
        <f t="shared" si="0"/>
        <v>0</v>
      </c>
      <c r="C39" s="96">
        <f>COUNTIFS('GAME-Finals'!$A$4:$A$22,C$3,'GAME-Finals'!$K$4:$K$22,$A39,'GAME-Finals'!$M$4:$M$22,"&gt;=12")</f>
        <v>0</v>
      </c>
      <c r="D39" s="3"/>
      <c r="E39" s="96">
        <f>COUNTIFS('GAME-Finals'!$A$4:$A$22,E$3,'GAME-Finals'!$K$4:$K$22,$A39,'GAME-Finals'!$M$4:$M$22,"&gt;=12")</f>
        <v>0</v>
      </c>
      <c r="F39" s="24"/>
      <c r="G39" s="41" t="s">
        <v>74</v>
      </c>
      <c r="H39" s="24"/>
      <c r="I39" s="41" t="s">
        <v>74</v>
      </c>
      <c r="J39" s="24"/>
    </row>
    <row r="40" spans="1:10" s="5" customFormat="1" ht="12.6" customHeight="1">
      <c r="A40" s="2" t="s">
        <v>55</v>
      </c>
      <c r="B40" s="34">
        <f t="shared" si="0"/>
        <v>0</v>
      </c>
      <c r="C40" s="96">
        <f>COUNTIFS('GAME-Finals'!$A$4:$A$22,C$3,'GAME-Finals'!$K$4:$K$22,$A40,'GAME-Finals'!$M$4:$M$22,"&gt;=12")</f>
        <v>0</v>
      </c>
      <c r="D40" s="3"/>
      <c r="E40" s="96">
        <f>COUNTIFS('GAME-Finals'!$A$4:$A$22,E$3,'GAME-Finals'!$K$4:$K$22,$A40,'GAME-Finals'!$M$4:$M$22,"&gt;=12")</f>
        <v>0</v>
      </c>
      <c r="F40" s="24"/>
      <c r="G40" s="41" t="s">
        <v>74</v>
      </c>
      <c r="H40" s="24"/>
      <c r="I40" s="41" t="s">
        <v>74</v>
      </c>
      <c r="J40" s="24"/>
    </row>
    <row r="41" spans="1:10" s="5" customFormat="1" ht="12.6" customHeight="1">
      <c r="A41" s="2" t="s">
        <v>56</v>
      </c>
      <c r="B41" s="34">
        <f t="shared" si="0"/>
        <v>0</v>
      </c>
      <c r="C41" s="96">
        <f>COUNTIFS('GAME-Finals'!$A$4:$A$22,C$3,'GAME-Finals'!$K$4:$K$22,$A41,'GAME-Finals'!$M$4:$M$22,"&gt;=12")</f>
        <v>0</v>
      </c>
      <c r="D41" s="3"/>
      <c r="E41" s="96">
        <f>COUNTIFS('GAME-Finals'!$A$4:$A$22,E$3,'GAME-Finals'!$K$4:$K$22,$A41,'GAME-Finals'!$M$4:$M$22,"&gt;=12")</f>
        <v>0</v>
      </c>
      <c r="F41" s="24"/>
      <c r="G41" s="41" t="s">
        <v>74</v>
      </c>
      <c r="H41" s="24"/>
      <c r="I41" s="41" t="s">
        <v>74</v>
      </c>
      <c r="J41" s="24"/>
    </row>
    <row r="42" spans="1:10" s="5" customFormat="1" ht="12.6" customHeight="1">
      <c r="A42" s="2" t="s">
        <v>57</v>
      </c>
      <c r="B42" s="34">
        <f t="shared" si="0"/>
        <v>0</v>
      </c>
      <c r="C42" s="96">
        <f>COUNTIFS('GAME-Finals'!$A$4:$A$22,C$3,'GAME-Finals'!$K$4:$K$22,$A42,'GAME-Finals'!$M$4:$M$22,"&gt;=12")</f>
        <v>0</v>
      </c>
      <c r="D42" s="3"/>
      <c r="E42" s="96">
        <f>COUNTIFS('GAME-Finals'!$A$4:$A$22,E$3,'GAME-Finals'!$K$4:$K$22,$A42,'GAME-Finals'!$M$4:$M$22,"&gt;=12")</f>
        <v>0</v>
      </c>
      <c r="F42" s="24"/>
      <c r="G42" s="41" t="s">
        <v>74</v>
      </c>
      <c r="H42" s="24"/>
      <c r="I42" s="41" t="s">
        <v>74</v>
      </c>
      <c r="J42" s="24"/>
    </row>
    <row r="43" spans="1:10" s="5" customFormat="1" ht="12.6" customHeight="1">
      <c r="A43" s="2" t="s">
        <v>58</v>
      </c>
      <c r="B43" s="34">
        <f t="shared" si="0"/>
        <v>0</v>
      </c>
      <c r="C43" s="96">
        <f>COUNTIFS('GAME-Finals'!$A$4:$A$22,C$3,'GAME-Finals'!$K$4:$K$22,$A43,'GAME-Finals'!$M$4:$M$22,"&gt;=12")</f>
        <v>0</v>
      </c>
      <c r="D43" s="3"/>
      <c r="E43" s="41" t="s">
        <v>74</v>
      </c>
      <c r="F43" s="24"/>
      <c r="G43" s="41" t="s">
        <v>74</v>
      </c>
      <c r="H43" s="24"/>
      <c r="I43" s="41" t="s">
        <v>74</v>
      </c>
      <c r="J43" s="24"/>
    </row>
    <row r="44" spans="1:10" s="5" customFormat="1" ht="12.6" customHeight="1">
      <c r="A44" s="2" t="s">
        <v>59</v>
      </c>
      <c r="B44" s="34">
        <f t="shared" si="0"/>
        <v>0</v>
      </c>
      <c r="C44" s="96">
        <f>COUNTIFS('GAME-Finals'!$A$4:$A$22,C$3,'GAME-Finals'!$K$4:$K$22,$A44,'GAME-Finals'!$M$4:$M$22,"&gt;=12")</f>
        <v>0</v>
      </c>
      <c r="D44" s="3"/>
      <c r="E44" s="41" t="s">
        <v>74</v>
      </c>
      <c r="F44" s="24"/>
      <c r="G44" s="41" t="s">
        <v>74</v>
      </c>
      <c r="H44" s="24"/>
      <c r="I44" s="41" t="s">
        <v>74</v>
      </c>
      <c r="J44" s="24"/>
    </row>
    <row r="45" spans="1:10" ht="12.6" customHeight="1">
      <c r="A45" s="2" t="s">
        <v>72</v>
      </c>
      <c r="B45" s="34">
        <f t="shared" si="0"/>
        <v>0</v>
      </c>
      <c r="C45" s="96">
        <f>COUNTIFS('GAME-Finals'!$A$4:$A$22,C$3,'GAME-Finals'!$K$4:$K$22,$A45,'GAME-Finals'!$M$4:$M$22,"&gt;=12")</f>
        <v>0</v>
      </c>
      <c r="D45" s="3"/>
      <c r="E45" s="41" t="s">
        <v>74</v>
      </c>
      <c r="F45" s="24"/>
      <c r="G45" s="41" t="s">
        <v>74</v>
      </c>
      <c r="H45" s="24"/>
      <c r="I45" s="41" t="s">
        <v>74</v>
      </c>
      <c r="J45" s="24"/>
    </row>
    <row r="46" spans="1:10" ht="12.6" customHeight="1">
      <c r="A46" s="2" t="s">
        <v>51</v>
      </c>
      <c r="B46" s="34">
        <f t="shared" si="0"/>
        <v>1</v>
      </c>
      <c r="C46" s="96">
        <f>COUNTIFS('GAME-Finals'!$A$4:$A$22,C$3,'GAME-Finals'!$K$4:$K$22,$A46,'GAME-Finals'!$M$4:$M$22,"&gt;=12")</f>
        <v>1</v>
      </c>
      <c r="D46" s="3" t="s">
        <v>411</v>
      </c>
      <c r="E46" s="41" t="s">
        <v>74</v>
      </c>
      <c r="F46" s="24"/>
      <c r="G46" s="41" t="s">
        <v>74</v>
      </c>
      <c r="H46" s="24"/>
      <c r="I46" s="41" t="s">
        <v>74</v>
      </c>
      <c r="J46" s="24"/>
    </row>
    <row r="47" spans="1:10" ht="12.6" customHeight="1">
      <c r="A47" s="2" t="s">
        <v>18</v>
      </c>
      <c r="B47" s="34">
        <f t="shared" si="0"/>
        <v>0</v>
      </c>
      <c r="C47" s="96">
        <f>COUNTIFS('GAME-Finals'!$A$4:$A$22,C$3,'GAME-Finals'!$K$4:$K$22,$A47,'GAME-Finals'!$M$4:$M$22,"&gt;=12")</f>
        <v>0</v>
      </c>
      <c r="D47" s="3"/>
      <c r="E47" s="41" t="s">
        <v>74</v>
      </c>
      <c r="F47" s="24"/>
      <c r="G47" s="41" t="s">
        <v>74</v>
      </c>
      <c r="H47" s="24"/>
      <c r="I47" s="41" t="s">
        <v>74</v>
      </c>
      <c r="J47" s="24"/>
    </row>
    <row r="48" spans="1:10" ht="12.6" customHeight="1">
      <c r="A48" s="2" t="s">
        <v>19</v>
      </c>
      <c r="B48" s="34">
        <f t="shared" si="0"/>
        <v>0</v>
      </c>
      <c r="C48" s="96">
        <f>COUNTIFS('GAME-Finals'!$A$4:$A$22,C$3,'GAME-Finals'!$K$4:$K$22,$A48,'GAME-Finals'!$M$4:$M$22,"&gt;=12")</f>
        <v>0</v>
      </c>
      <c r="D48" s="3"/>
      <c r="E48" s="41" t="s">
        <v>74</v>
      </c>
      <c r="F48" s="24"/>
      <c r="G48" s="41" t="s">
        <v>74</v>
      </c>
      <c r="H48" s="24"/>
      <c r="I48" s="41" t="s">
        <v>74</v>
      </c>
      <c r="J48" s="24"/>
    </row>
    <row r="49" spans="1:10" ht="12.6" customHeight="1">
      <c r="A49" s="2" t="s">
        <v>20</v>
      </c>
      <c r="B49" s="34">
        <f t="shared" si="0"/>
        <v>0</v>
      </c>
      <c r="C49" s="96">
        <f>COUNTIFS('GAME-Finals'!$A$4:$A$22,C$3,'GAME-Finals'!$K$4:$K$22,$A49,'GAME-Finals'!$M$4:$M$22,"&gt;=12")</f>
        <v>0</v>
      </c>
      <c r="D49" s="3"/>
      <c r="E49" s="41" t="s">
        <v>74</v>
      </c>
      <c r="F49" s="24"/>
      <c r="G49" s="41" t="s">
        <v>74</v>
      </c>
      <c r="H49" s="24"/>
      <c r="I49" s="41" t="s">
        <v>74</v>
      </c>
      <c r="J49" s="24"/>
    </row>
    <row r="50" spans="1:10" ht="12.6" customHeight="1">
      <c r="A50" s="2" t="s">
        <v>21</v>
      </c>
      <c r="B50" s="34">
        <f t="shared" si="0"/>
        <v>1</v>
      </c>
      <c r="C50" s="96">
        <f>COUNTIFS('GAME-Finals'!$A$4:$A$22,C$3,'GAME-Finals'!$K$4:$K$22,$A50,'GAME-Finals'!$M$4:$M$22,"&gt;=12")</f>
        <v>1</v>
      </c>
      <c r="D50" s="3"/>
      <c r="E50" s="41" t="s">
        <v>74</v>
      </c>
      <c r="F50" s="24"/>
      <c r="G50" s="41" t="s">
        <v>74</v>
      </c>
      <c r="H50" s="24"/>
      <c r="I50" s="41" t="s">
        <v>74</v>
      </c>
      <c r="J50" s="24"/>
    </row>
    <row r="51" spans="1:10" ht="12.6" customHeight="1">
      <c r="A51" s="2" t="s">
        <v>22</v>
      </c>
      <c r="B51" s="34">
        <f t="shared" si="0"/>
        <v>0</v>
      </c>
      <c r="C51" s="96">
        <f>COUNTIFS('GAME-Finals'!$A$4:$A$22,C$3,'GAME-Finals'!$K$4:$K$22,$A51,'GAME-Finals'!$M$4:$M$22,"&gt;=12")</f>
        <v>0</v>
      </c>
      <c r="D51" s="3"/>
      <c r="E51" s="41" t="s">
        <v>74</v>
      </c>
      <c r="F51" s="24"/>
      <c r="G51" s="41" t="s">
        <v>74</v>
      </c>
      <c r="H51" s="24"/>
      <c r="I51" s="41" t="s">
        <v>74</v>
      </c>
      <c r="J51" s="24"/>
    </row>
    <row r="52" spans="1:10" ht="12.6" customHeight="1">
      <c r="A52" s="2" t="s">
        <v>23</v>
      </c>
      <c r="B52" s="34">
        <f t="shared" si="0"/>
        <v>0</v>
      </c>
      <c r="C52" s="96">
        <f>COUNTIFS('GAME-Finals'!$A$4:$A$22,C$3,'GAME-Finals'!$K$4:$K$22,$A52,'GAME-Finals'!$M$4:$M$22,"&gt;=12")</f>
        <v>0</v>
      </c>
      <c r="D52" s="3"/>
      <c r="E52" s="41" t="s">
        <v>74</v>
      </c>
      <c r="F52" s="24"/>
      <c r="G52" s="41" t="s">
        <v>74</v>
      </c>
      <c r="H52" s="24"/>
      <c r="I52" s="41" t="s">
        <v>74</v>
      </c>
      <c r="J52" s="24"/>
    </row>
    <row r="53" spans="1:10" ht="12.6" customHeight="1">
      <c r="A53" s="2" t="s">
        <v>24</v>
      </c>
      <c r="B53" s="34">
        <f t="shared" si="0"/>
        <v>0</v>
      </c>
      <c r="C53" s="96">
        <f>COUNTIFS('GAME-Finals'!$A$4:$A$22,C$3,'GAME-Finals'!$K$4:$K$22,$A53,'GAME-Finals'!$M$4:$M$22,"&gt;=12")</f>
        <v>0</v>
      </c>
      <c r="D53" s="3"/>
      <c r="E53" s="41" t="s">
        <v>74</v>
      </c>
      <c r="F53" s="24"/>
      <c r="G53" s="41" t="s">
        <v>74</v>
      </c>
      <c r="H53" s="24"/>
      <c r="I53" s="41" t="s">
        <v>74</v>
      </c>
      <c r="J53" s="24"/>
    </row>
    <row r="54" spans="1:10" ht="12.6" customHeight="1">
      <c r="A54" s="2" t="s">
        <v>25</v>
      </c>
      <c r="B54" s="34">
        <f t="shared" si="0"/>
        <v>0</v>
      </c>
      <c r="C54" s="96">
        <f>COUNTIFS('GAME-Finals'!$A$4:$A$22,C$3,'GAME-Finals'!$K$4:$K$22,$A54,'GAME-Finals'!$M$4:$M$22,"&gt;=12")</f>
        <v>0</v>
      </c>
      <c r="D54" s="3"/>
      <c r="E54" s="41" t="s">
        <v>74</v>
      </c>
      <c r="F54" s="24"/>
      <c r="G54" s="41" t="s">
        <v>74</v>
      </c>
      <c r="H54" s="24"/>
      <c r="I54" s="41" t="s">
        <v>74</v>
      </c>
      <c r="J54" s="24"/>
    </row>
    <row r="55" spans="1:10" ht="12.6" customHeight="1">
      <c r="A55" s="2" t="s">
        <v>26</v>
      </c>
      <c r="B55" s="34">
        <f t="shared" si="0"/>
        <v>0</v>
      </c>
      <c r="C55" s="96">
        <f>COUNTIFS('GAME-Finals'!$A$4:$A$22,C$3,'GAME-Finals'!$K$4:$K$22,$A55,'GAME-Finals'!$M$4:$M$22,"&gt;=12")</f>
        <v>0</v>
      </c>
      <c r="D55" s="3"/>
      <c r="E55" s="41" t="s">
        <v>74</v>
      </c>
      <c r="F55" s="24"/>
      <c r="G55" s="41" t="s">
        <v>74</v>
      </c>
      <c r="H55" s="24"/>
      <c r="I55" s="41" t="s">
        <v>74</v>
      </c>
      <c r="J55" s="24"/>
    </row>
    <row r="56" spans="1:10" ht="12.6" customHeight="1">
      <c r="A56" s="2" t="s">
        <v>27</v>
      </c>
      <c r="B56" s="34">
        <f t="shared" si="0"/>
        <v>1</v>
      </c>
      <c r="C56" s="96">
        <f>COUNTIFS('GAME-Finals'!$A$4:$A$22,C$3,'GAME-Finals'!$K$4:$K$22,$A56,'GAME-Finals'!$M$4:$M$22,"&gt;=12")</f>
        <v>1</v>
      </c>
      <c r="D56" s="3" t="s">
        <v>433</v>
      </c>
      <c r="E56" s="41" t="s">
        <v>74</v>
      </c>
      <c r="F56" s="24"/>
      <c r="G56" s="41" t="s">
        <v>74</v>
      </c>
      <c r="H56" s="24"/>
      <c r="I56" s="41" t="s">
        <v>74</v>
      </c>
      <c r="J56" s="24"/>
    </row>
    <row r="57" spans="1:10" ht="12.6" customHeight="1">
      <c r="A57" s="2" t="s">
        <v>28</v>
      </c>
      <c r="B57" s="34">
        <f t="shared" si="0"/>
        <v>0</v>
      </c>
      <c r="C57" s="96">
        <f>COUNTIFS('GAME-Finals'!$A$4:$A$22,C$3,'GAME-Finals'!$K$4:$K$22,$A57,'GAME-Finals'!$M$4:$M$22,"&gt;=12")</f>
        <v>0</v>
      </c>
      <c r="D57" s="3"/>
      <c r="E57" s="41" t="s">
        <v>74</v>
      </c>
      <c r="F57" s="24"/>
      <c r="G57" s="41" t="s">
        <v>74</v>
      </c>
      <c r="H57" s="24"/>
      <c r="I57" s="41" t="s">
        <v>74</v>
      </c>
      <c r="J57" s="24"/>
    </row>
    <row r="58" spans="1:10" ht="12.6" customHeight="1">
      <c r="A58" s="2" t="s">
        <v>29</v>
      </c>
      <c r="B58" s="34">
        <f t="shared" si="0"/>
        <v>1</v>
      </c>
      <c r="C58" s="96">
        <f>COUNTIFS('GAME-Finals'!$A$4:$A$22,C$3,'GAME-Finals'!$K$4:$K$22,$A58,'GAME-Finals'!$M$4:$M$22,"&gt;=12")</f>
        <v>1</v>
      </c>
      <c r="D58" s="3" t="s">
        <v>434</v>
      </c>
      <c r="E58" s="41" t="s">
        <v>74</v>
      </c>
      <c r="F58" s="24"/>
      <c r="G58" s="41" t="s">
        <v>74</v>
      </c>
      <c r="H58" s="24"/>
      <c r="I58" s="41" t="s">
        <v>74</v>
      </c>
      <c r="J58" s="24"/>
    </row>
    <row r="59" spans="1:10" ht="12.6" customHeight="1">
      <c r="A59" s="2" t="s">
        <v>30</v>
      </c>
      <c r="B59" s="34">
        <f t="shared" si="0"/>
        <v>0</v>
      </c>
      <c r="C59" s="96">
        <f>COUNTIFS('GAME-Finals'!$A$4:$A$22,C$3,'GAME-Finals'!$K$4:$K$22,$A59,'GAME-Finals'!$M$4:$M$22,"&gt;=12")</f>
        <v>0</v>
      </c>
      <c r="D59" s="3"/>
      <c r="E59" s="41" t="s">
        <v>74</v>
      </c>
      <c r="F59" s="24"/>
      <c r="G59" s="41" t="s">
        <v>74</v>
      </c>
      <c r="H59" s="24"/>
      <c r="I59" s="41" t="s">
        <v>74</v>
      </c>
      <c r="J59" s="24"/>
    </row>
    <row r="60" spans="1:10" ht="12.6" customHeight="1">
      <c r="A60" s="2" t="s">
        <v>31</v>
      </c>
      <c r="B60" s="34">
        <f t="shared" si="0"/>
        <v>0</v>
      </c>
      <c r="C60" s="96">
        <f>COUNTIFS('GAME-Finals'!$A$4:$A$22,C$3,'GAME-Finals'!$K$4:$K$22,$A60,'GAME-Finals'!$M$4:$M$22,"&gt;=12")</f>
        <v>0</v>
      </c>
      <c r="D60" s="3"/>
      <c r="E60" s="41" t="s">
        <v>74</v>
      </c>
      <c r="F60" s="24"/>
      <c r="G60" s="41" t="s">
        <v>74</v>
      </c>
      <c r="H60" s="24"/>
      <c r="I60" s="41" t="s">
        <v>74</v>
      </c>
      <c r="J60" s="24"/>
    </row>
    <row r="61" spans="1:10" ht="12.6" customHeight="1">
      <c r="A61" s="2" t="s">
        <v>32</v>
      </c>
      <c r="B61" s="34">
        <f t="shared" si="0"/>
        <v>0</v>
      </c>
      <c r="C61" s="96">
        <f>COUNTIFS('GAME-Finals'!$A$4:$A$22,C$3,'GAME-Finals'!$K$4:$K$22,$A61,'GAME-Finals'!$M$4:$M$22,"&gt;=12")</f>
        <v>0</v>
      </c>
      <c r="D61" s="3"/>
      <c r="E61" s="41" t="s">
        <v>74</v>
      </c>
      <c r="F61" s="24"/>
      <c r="G61" s="41" t="s">
        <v>74</v>
      </c>
      <c r="H61" s="24"/>
      <c r="I61" s="41" t="s">
        <v>74</v>
      </c>
      <c r="J61" s="24"/>
    </row>
    <row r="62" spans="1:10" ht="12.6" customHeight="1">
      <c r="A62" s="2" t="s">
        <v>33</v>
      </c>
      <c r="B62" s="34">
        <f t="shared" si="0"/>
        <v>0</v>
      </c>
      <c r="C62" s="96">
        <f>COUNTIFS('GAME-Finals'!$A$4:$A$22,C$3,'GAME-Finals'!$K$4:$K$22,$A62,'GAME-Finals'!$M$4:$M$22,"&gt;=12")</f>
        <v>0</v>
      </c>
      <c r="D62" s="3"/>
      <c r="E62" s="41" t="s">
        <v>74</v>
      </c>
      <c r="F62" s="24"/>
      <c r="G62" s="41" t="s">
        <v>74</v>
      </c>
      <c r="H62" s="24"/>
      <c r="I62" s="41" t="s">
        <v>74</v>
      </c>
      <c r="J62" s="24"/>
    </row>
    <row r="63" spans="1:10" ht="12.6" customHeight="1">
      <c r="A63" s="2" t="s">
        <v>34</v>
      </c>
      <c r="B63" s="34">
        <f t="shared" si="0"/>
        <v>0</v>
      </c>
      <c r="C63" s="96">
        <f>COUNTIFS('GAME-Finals'!$A$4:$A$22,C$3,'GAME-Finals'!$K$4:$K$22,$A63,'GAME-Finals'!$M$4:$M$22,"&gt;=12")</f>
        <v>0</v>
      </c>
      <c r="D63" s="3"/>
      <c r="E63" s="41" t="s">
        <v>74</v>
      </c>
      <c r="F63" s="24"/>
      <c r="G63" s="41" t="s">
        <v>74</v>
      </c>
      <c r="H63" s="24"/>
      <c r="I63" s="41" t="s">
        <v>74</v>
      </c>
      <c r="J63" s="24"/>
    </row>
    <row r="64" spans="1:10" ht="12.6" customHeight="1">
      <c r="A64" s="2" t="s">
        <v>35</v>
      </c>
      <c r="B64" s="34">
        <f t="shared" si="0"/>
        <v>0</v>
      </c>
      <c r="C64" s="96">
        <f>COUNTIFS('GAME-Finals'!$A$4:$A$22,C$3,'GAME-Finals'!$K$4:$K$22,$A64,'GAME-Finals'!$M$4:$M$22,"&gt;=12")</f>
        <v>0</v>
      </c>
      <c r="D64" s="3"/>
      <c r="E64" s="41" t="s">
        <v>74</v>
      </c>
      <c r="F64" s="24"/>
      <c r="G64" s="41" t="s">
        <v>74</v>
      </c>
      <c r="H64" s="24"/>
      <c r="I64" s="41" t="s">
        <v>74</v>
      </c>
      <c r="J64" s="24"/>
    </row>
    <row r="65" spans="1:10" ht="12.6" customHeight="1">
      <c r="A65" s="2" t="s">
        <v>36</v>
      </c>
      <c r="B65" s="34">
        <f t="shared" si="0"/>
        <v>1</v>
      </c>
      <c r="C65" s="96">
        <f>COUNTIFS('GAME-Finals'!$A$4:$A$22,C$3,'GAME-Finals'!$K$4:$K$22,$A65,'GAME-Finals'!$M$4:$M$22,"&gt;=12")</f>
        <v>1</v>
      </c>
      <c r="D65" s="3" t="s">
        <v>435</v>
      </c>
      <c r="E65" s="41" t="s">
        <v>74</v>
      </c>
      <c r="F65" s="24"/>
      <c r="G65" s="41" t="s">
        <v>74</v>
      </c>
      <c r="H65" s="24"/>
      <c r="I65" s="41" t="s">
        <v>74</v>
      </c>
      <c r="J65" s="24"/>
    </row>
    <row r="66" spans="1:10" ht="12.6" customHeight="1">
      <c r="A66" s="2" t="s">
        <v>37</v>
      </c>
      <c r="B66" s="34">
        <f t="shared" si="0"/>
        <v>1</v>
      </c>
      <c r="C66" s="96">
        <f>COUNTIFS('GAME-Finals'!$A$4:$A$22,C$3,'GAME-Finals'!$K$4:$K$22,$A66,'GAME-Finals'!$M$4:$M$22,"&gt;=12")</f>
        <v>1</v>
      </c>
      <c r="D66" s="3" t="s">
        <v>436</v>
      </c>
      <c r="E66" s="41" t="s">
        <v>74</v>
      </c>
      <c r="F66" s="24"/>
      <c r="G66" s="41" t="s">
        <v>74</v>
      </c>
      <c r="H66" s="24"/>
      <c r="I66" s="41" t="s">
        <v>74</v>
      </c>
      <c r="J66" s="24"/>
    </row>
    <row r="67" spans="1:10" ht="12.6" customHeight="1">
      <c r="A67" s="2" t="s">
        <v>38</v>
      </c>
      <c r="B67" s="34">
        <f t="shared" si="0"/>
        <v>0</v>
      </c>
      <c r="C67" s="96">
        <f>COUNTIFS('GAME-Finals'!$A$4:$A$22,C$3,'GAME-Finals'!$K$4:$K$22,$A67,'GAME-Finals'!$M$4:$M$22,"&gt;=12")</f>
        <v>0</v>
      </c>
      <c r="D67" s="3"/>
      <c r="E67" s="41" t="s">
        <v>74</v>
      </c>
      <c r="F67" s="24"/>
      <c r="G67" s="41" t="s">
        <v>74</v>
      </c>
      <c r="H67" s="24"/>
      <c r="I67" s="41" t="s">
        <v>74</v>
      </c>
      <c r="J67" s="24"/>
    </row>
    <row r="68" spans="1:10" ht="12.6" customHeight="1">
      <c r="A68" s="2" t="s">
        <v>39</v>
      </c>
      <c r="B68" s="34">
        <f t="shared" si="0"/>
        <v>0</v>
      </c>
      <c r="C68" s="96">
        <f>COUNTIFS('GAME-Finals'!$A$4:$A$22,C$3,'GAME-Finals'!$K$4:$K$22,$A68,'GAME-Finals'!$M$4:$M$22,"&gt;=12")</f>
        <v>0</v>
      </c>
      <c r="D68" s="3"/>
      <c r="E68" s="41" t="s">
        <v>74</v>
      </c>
      <c r="F68" s="24"/>
      <c r="G68" s="41" t="s">
        <v>74</v>
      </c>
      <c r="H68" s="24"/>
      <c r="I68" s="41" t="s">
        <v>74</v>
      </c>
      <c r="J68" s="24"/>
    </row>
    <row r="69" spans="1:10" ht="12.6" customHeight="1">
      <c r="A69" s="2" t="s">
        <v>40</v>
      </c>
      <c r="B69" s="34">
        <f t="shared" ref="B69:B81" si="1">SUM(C69:J69)</f>
        <v>0</v>
      </c>
      <c r="C69" s="96">
        <f>COUNTIFS('GAME-Finals'!$A$4:$A$22,C$3,'GAME-Finals'!$K$4:$K$22,$A69,'GAME-Finals'!$M$4:$M$22,"&gt;=12")</f>
        <v>0</v>
      </c>
      <c r="D69" s="3"/>
      <c r="E69" s="41" t="s">
        <v>74</v>
      </c>
      <c r="F69" s="24"/>
      <c r="G69" s="41" t="s">
        <v>74</v>
      </c>
      <c r="H69" s="24"/>
      <c r="I69" s="41" t="s">
        <v>74</v>
      </c>
      <c r="J69" s="24"/>
    </row>
    <row r="70" spans="1:10" ht="12.6" customHeight="1">
      <c r="A70" s="2" t="s">
        <v>41</v>
      </c>
      <c r="B70" s="34">
        <f t="shared" si="1"/>
        <v>0</v>
      </c>
      <c r="C70" s="96">
        <f>COUNTIFS('GAME-Finals'!$A$4:$A$22,C$3,'GAME-Finals'!$K$4:$K$22,$A70,'GAME-Finals'!$M$4:$M$22,"&gt;=12")</f>
        <v>0</v>
      </c>
      <c r="D70" s="3"/>
      <c r="E70" s="41" t="s">
        <v>74</v>
      </c>
      <c r="F70" s="24"/>
      <c r="G70" s="41" t="s">
        <v>74</v>
      </c>
      <c r="H70" s="24"/>
      <c r="I70" s="41" t="s">
        <v>74</v>
      </c>
      <c r="J70" s="24"/>
    </row>
    <row r="71" spans="1:10" ht="12.6" customHeight="1">
      <c r="A71" s="2" t="s">
        <v>42</v>
      </c>
      <c r="B71" s="34">
        <f t="shared" si="1"/>
        <v>0</v>
      </c>
      <c r="C71" s="96">
        <f>COUNTIFS('GAME-Finals'!$A$4:$A$22,C$3,'GAME-Finals'!$K$4:$K$22,$A71,'GAME-Finals'!$M$4:$M$22,"&gt;=12")</f>
        <v>0</v>
      </c>
      <c r="D71" s="3"/>
      <c r="E71" s="41" t="s">
        <v>74</v>
      </c>
      <c r="F71" s="24"/>
      <c r="G71" s="41" t="s">
        <v>74</v>
      </c>
      <c r="H71" s="24"/>
      <c r="I71" s="41" t="s">
        <v>74</v>
      </c>
      <c r="J71" s="24"/>
    </row>
    <row r="72" spans="1:10" ht="12.6" customHeight="1">
      <c r="A72" s="2" t="s">
        <v>43</v>
      </c>
      <c r="B72" s="34">
        <f t="shared" si="1"/>
        <v>0</v>
      </c>
      <c r="C72" s="96">
        <f>COUNTIFS('GAME-Finals'!$A$4:$A$22,C$3,'GAME-Finals'!$K$4:$K$22,$A72,'GAME-Finals'!$M$4:$M$22,"&gt;=12")</f>
        <v>0</v>
      </c>
      <c r="D72" s="3"/>
      <c r="E72" s="41" t="s">
        <v>74</v>
      </c>
      <c r="F72" s="24"/>
      <c r="G72" s="41" t="s">
        <v>74</v>
      </c>
      <c r="H72" s="24"/>
      <c r="I72" s="41" t="s">
        <v>74</v>
      </c>
      <c r="J72" s="24"/>
    </row>
    <row r="73" spans="1:10" ht="12.6" customHeight="1">
      <c r="A73" s="2" t="s">
        <v>44</v>
      </c>
      <c r="B73" s="34">
        <f t="shared" si="1"/>
        <v>0</v>
      </c>
      <c r="C73" s="96">
        <f>COUNTIFS('GAME-Finals'!$A$4:$A$22,C$3,'GAME-Finals'!$K$4:$K$22,$A73,'GAME-Finals'!$M$4:$M$22,"&gt;=12")</f>
        <v>0</v>
      </c>
      <c r="D73" s="3"/>
      <c r="E73" s="41" t="s">
        <v>74</v>
      </c>
      <c r="F73" s="24"/>
      <c r="G73" s="41" t="s">
        <v>74</v>
      </c>
      <c r="H73" s="24"/>
      <c r="I73" s="41" t="s">
        <v>74</v>
      </c>
      <c r="J73" s="24"/>
    </row>
    <row r="74" spans="1:10" ht="12.6" customHeight="1">
      <c r="A74" s="2" t="s">
        <v>45</v>
      </c>
      <c r="B74" s="34">
        <f t="shared" si="1"/>
        <v>0</v>
      </c>
      <c r="C74" s="96">
        <f>COUNTIFS('GAME-Finals'!$A$4:$A$22,C$3,'GAME-Finals'!$K$4:$K$22,$A74,'GAME-Finals'!$M$4:$M$22,"&gt;=12")</f>
        <v>0</v>
      </c>
      <c r="D74" s="3"/>
      <c r="E74" s="41" t="s">
        <v>74</v>
      </c>
      <c r="F74" s="24"/>
      <c r="G74" s="41" t="s">
        <v>74</v>
      </c>
      <c r="H74" s="24"/>
      <c r="I74" s="41" t="s">
        <v>74</v>
      </c>
      <c r="J74" s="24"/>
    </row>
    <row r="75" spans="1:10" ht="12.6" customHeight="1">
      <c r="A75" s="2" t="s">
        <v>46</v>
      </c>
      <c r="B75" s="34">
        <f t="shared" si="1"/>
        <v>0</v>
      </c>
      <c r="C75" s="96">
        <f>COUNTIFS('GAME-Finals'!$A$4:$A$22,C$3,'GAME-Finals'!$K$4:$K$22,$A75,'GAME-Finals'!$M$4:$M$22,"&gt;=12")</f>
        <v>0</v>
      </c>
      <c r="D75" s="3"/>
      <c r="E75" s="41" t="s">
        <v>74</v>
      </c>
      <c r="F75" s="24"/>
      <c r="G75" s="41" t="s">
        <v>74</v>
      </c>
      <c r="H75" s="24"/>
      <c r="I75" s="41" t="s">
        <v>74</v>
      </c>
      <c r="J75" s="24"/>
    </row>
    <row r="76" spans="1:10" ht="12.6" customHeight="1">
      <c r="A76" s="2" t="s">
        <v>47</v>
      </c>
      <c r="B76" s="34">
        <f t="shared" si="1"/>
        <v>0</v>
      </c>
      <c r="C76" s="96">
        <f>COUNTIFS('GAME-Finals'!$A$4:$A$22,C$3,'GAME-Finals'!$K$4:$K$22,$A76,'GAME-Finals'!$M$4:$M$22,"&gt;=12")</f>
        <v>0</v>
      </c>
      <c r="D76" s="3"/>
      <c r="E76" s="41" t="s">
        <v>74</v>
      </c>
      <c r="F76" s="24"/>
      <c r="G76" s="41" t="s">
        <v>74</v>
      </c>
      <c r="H76" s="24"/>
      <c r="I76" s="41" t="s">
        <v>74</v>
      </c>
      <c r="J76" s="24"/>
    </row>
    <row r="77" spans="1:10" ht="12.6" customHeight="1">
      <c r="A77" s="2" t="s">
        <v>48</v>
      </c>
      <c r="B77" s="34">
        <f t="shared" si="1"/>
        <v>1</v>
      </c>
      <c r="C77" s="96">
        <f>COUNTIFS('GAME-Finals'!$A$4:$A$22,C$3,'GAME-Finals'!$K$4:$K$22,$A77,'GAME-Finals'!$M$4:$M$22,"&gt;=12")</f>
        <v>1</v>
      </c>
      <c r="D77" s="3" t="s">
        <v>415</v>
      </c>
      <c r="E77" s="41" t="s">
        <v>74</v>
      </c>
      <c r="F77" s="24"/>
      <c r="G77" s="41" t="s">
        <v>74</v>
      </c>
      <c r="H77" s="24"/>
      <c r="I77" s="41" t="s">
        <v>74</v>
      </c>
      <c r="J77" s="24"/>
    </row>
    <row r="78" spans="1:10" ht="12.6" customHeight="1">
      <c r="A78" s="2" t="s">
        <v>75</v>
      </c>
      <c r="B78" s="34">
        <f t="shared" si="1"/>
        <v>1</v>
      </c>
      <c r="C78" s="96">
        <f>COUNTIFS('GAME-Finals'!$A$4:$A$22,C$3,'GAME-Finals'!$K$4:$K$22,$A78,'GAME-Finals'!$M$4:$M$22,"&gt;=12")</f>
        <v>1</v>
      </c>
      <c r="D78" s="3" t="s">
        <v>437</v>
      </c>
      <c r="E78" s="41" t="s">
        <v>74</v>
      </c>
      <c r="F78" s="24"/>
      <c r="G78" s="41" t="s">
        <v>74</v>
      </c>
      <c r="H78" s="24"/>
      <c r="I78" s="41" t="s">
        <v>74</v>
      </c>
      <c r="J78" s="24"/>
    </row>
    <row r="79" spans="1:10" ht="12.6" customHeight="1">
      <c r="A79" s="2" t="s">
        <v>76</v>
      </c>
      <c r="B79" s="34">
        <f t="shared" si="1"/>
        <v>0</v>
      </c>
      <c r="C79" s="96">
        <f>COUNTIFS('GAME-Finals'!$A$4:$A$22,C$3,'GAME-Finals'!$K$4:$K$22,$A79,'GAME-Finals'!$M$4:$M$22,"&gt;=12")</f>
        <v>0</v>
      </c>
      <c r="D79" s="3"/>
      <c r="E79" s="41" t="s">
        <v>74</v>
      </c>
      <c r="F79" s="24"/>
      <c r="G79" s="41" t="s">
        <v>74</v>
      </c>
      <c r="H79" s="24"/>
      <c r="I79" s="41" t="s">
        <v>74</v>
      </c>
      <c r="J79" s="24"/>
    </row>
    <row r="80" spans="1:10" ht="12.6" customHeight="1">
      <c r="A80" s="2" t="s">
        <v>77</v>
      </c>
      <c r="B80" s="34">
        <f t="shared" si="1"/>
        <v>0</v>
      </c>
      <c r="C80" s="96">
        <f>COUNTIFS('GAME-Finals'!$A$4:$A$22,C$3,'GAME-Finals'!$K$4:$K$22,$A80,'GAME-Finals'!$M$4:$M$22,"&gt;=12")</f>
        <v>0</v>
      </c>
      <c r="D80" s="21"/>
      <c r="E80" s="41" t="s">
        <v>74</v>
      </c>
      <c r="F80" s="21"/>
      <c r="G80" s="41" t="s">
        <v>74</v>
      </c>
      <c r="H80" s="21"/>
      <c r="I80" s="41" t="s">
        <v>74</v>
      </c>
      <c r="J80" s="21"/>
    </row>
    <row r="81" spans="1:10" ht="12.6" customHeight="1">
      <c r="A81" s="2" t="s">
        <v>84</v>
      </c>
      <c r="B81" s="34">
        <f t="shared" si="1"/>
        <v>0</v>
      </c>
      <c r="C81" s="96">
        <f>COUNTIFS('GAME-Finals'!$A$4:$A$22,C$3,'GAME-Finals'!$K$4:$K$22,$A81,'GAME-Finals'!$M$4:$M$22,"&gt;=12")</f>
        <v>0</v>
      </c>
      <c r="D81" s="21"/>
      <c r="E81" s="41" t="s">
        <v>74</v>
      </c>
      <c r="F81" s="21"/>
      <c r="G81" s="41" t="s">
        <v>74</v>
      </c>
      <c r="H81" s="21"/>
      <c r="I81" s="41" t="s">
        <v>74</v>
      </c>
      <c r="J81" s="21"/>
    </row>
    <row r="82" spans="1:10" ht="12.6" customHeight="1">
      <c r="A82" s="2" t="s">
        <v>441</v>
      </c>
      <c r="B82" s="34">
        <f t="shared" ref="B82:B87" si="2">SUM(C82:J82)</f>
        <v>0</v>
      </c>
      <c r="C82" s="96">
        <f>COUNTIFS('GAME-Finals'!$A$4:$A$22,C$3,'GAME-Finals'!$K$4:$K$22,$A82,'GAME-Finals'!$M$4:$M$22,"&gt;=12")</f>
        <v>0</v>
      </c>
      <c r="D82" s="21"/>
      <c r="E82" s="41" t="s">
        <v>74</v>
      </c>
      <c r="F82" s="21"/>
      <c r="G82" s="41" t="s">
        <v>74</v>
      </c>
      <c r="H82" s="21"/>
      <c r="I82" s="41" t="s">
        <v>74</v>
      </c>
      <c r="J82" s="21"/>
    </row>
    <row r="83" spans="1:10" ht="12.6" customHeight="1">
      <c r="A83" s="2" t="s">
        <v>477</v>
      </c>
      <c r="B83" s="34">
        <f t="shared" si="2"/>
        <v>1</v>
      </c>
      <c r="C83" s="96">
        <f>COUNTIFS('GAME-Finals'!$A$4:$A$22,C$3,'GAME-Finals'!$K$4:$K$22,$A83,'GAME-Finals'!$M$4:$M$22,"&gt;=12")</f>
        <v>1</v>
      </c>
      <c r="D83" s="21" t="s">
        <v>417</v>
      </c>
      <c r="E83" s="41" t="s">
        <v>74</v>
      </c>
      <c r="F83" s="21"/>
      <c r="G83" s="41" t="s">
        <v>74</v>
      </c>
      <c r="H83" s="21"/>
      <c r="I83" s="41" t="s">
        <v>74</v>
      </c>
      <c r="J83" s="21"/>
    </row>
    <row r="84" spans="1:10" ht="12.6" customHeight="1">
      <c r="A84" s="2" t="s">
        <v>485</v>
      </c>
      <c r="B84" s="34">
        <f t="shared" si="2"/>
        <v>0</v>
      </c>
      <c r="C84" s="96">
        <f>COUNTIFS('GAME-Finals'!$A$4:$A$22,C$3,'GAME-Finals'!$K$4:$K$22,$A84,'GAME-Finals'!$M$4:$M$22,"&gt;=12")</f>
        <v>0</v>
      </c>
      <c r="D84" s="21"/>
      <c r="E84" s="41" t="s">
        <v>74</v>
      </c>
      <c r="F84" s="21"/>
      <c r="G84" s="41" t="s">
        <v>74</v>
      </c>
      <c r="H84" s="21"/>
      <c r="I84" s="41" t="s">
        <v>74</v>
      </c>
      <c r="J84" s="21"/>
    </row>
    <row r="85" spans="1:10" ht="12.6" customHeight="1">
      <c r="A85" s="2" t="s">
        <v>488</v>
      </c>
      <c r="B85" s="34">
        <f t="shared" si="2"/>
        <v>2</v>
      </c>
      <c r="C85" s="96">
        <f>COUNTIFS('GAME-Finals'!$A$4:$A$22,C$3,'GAME-Finals'!$K$4:$K$22,$A85,'GAME-Finals'!$M$4:$M$22,"&gt;=12")</f>
        <v>2</v>
      </c>
      <c r="D85" s="21" t="s">
        <v>495</v>
      </c>
      <c r="E85" s="41" t="s">
        <v>74</v>
      </c>
      <c r="F85" s="21"/>
      <c r="G85" s="41" t="s">
        <v>74</v>
      </c>
      <c r="H85" s="21"/>
      <c r="I85" s="41" t="s">
        <v>74</v>
      </c>
      <c r="J85" s="21"/>
    </row>
    <row r="86" spans="1:10" ht="12.6" customHeight="1">
      <c r="A86" s="2" t="s">
        <v>496</v>
      </c>
      <c r="B86" s="34">
        <f t="shared" si="2"/>
        <v>1</v>
      </c>
      <c r="C86" s="96">
        <f>COUNTIFS('GAME-Finals'!$A$4:$A$22,C$3,'GAME-Finals'!$K$4:$K$22,$A86,'GAME-Finals'!$M$4:$M$22,"&gt;=12")</f>
        <v>1</v>
      </c>
      <c r="D86" s="21" t="s">
        <v>505</v>
      </c>
      <c r="E86" s="41" t="s">
        <v>74</v>
      </c>
      <c r="F86" s="21"/>
      <c r="G86" s="41" t="s">
        <v>74</v>
      </c>
      <c r="H86" s="21"/>
      <c r="I86" s="41" t="s">
        <v>74</v>
      </c>
      <c r="J86" s="21"/>
    </row>
    <row r="87" spans="1:10" ht="12.6" customHeight="1">
      <c r="A87" s="2" t="s">
        <v>506</v>
      </c>
      <c r="B87" s="34">
        <f t="shared" si="2"/>
        <v>0</v>
      </c>
      <c r="C87" s="96">
        <f>COUNTIFS('GAME-Finals'!$A$4:$A$22,C$3,'GAME-Finals'!$K$4:$K$22,$A87,'GAME-Finals'!$M$4:$M$22,"&gt;=12")</f>
        <v>0</v>
      </c>
      <c r="D87" s="21"/>
      <c r="E87" s="41" t="s">
        <v>74</v>
      </c>
      <c r="F87" s="21"/>
      <c r="G87" s="41" t="s">
        <v>74</v>
      </c>
      <c r="H87" s="21"/>
      <c r="I87" s="41" t="s">
        <v>74</v>
      </c>
      <c r="J87" s="21"/>
    </row>
    <row r="88" spans="1:10" ht="12.6" customHeight="1">
      <c r="A88" s="2" t="s">
        <v>513</v>
      </c>
      <c r="B88" s="34">
        <f t="shared" ref="B88:B89" si="3">SUM(C88:J88)</f>
        <v>0</v>
      </c>
      <c r="C88" s="96">
        <f>COUNTIFS('GAME-Finals'!$A$4:$A$22,C$3,'GAME-Finals'!$K$4:$K$22,$A88,'GAME-Finals'!$M$4:$M$22,"&gt;=12")</f>
        <v>0</v>
      </c>
      <c r="D88" s="21"/>
      <c r="E88" s="41" t="s">
        <v>74</v>
      </c>
      <c r="F88" s="21"/>
      <c r="G88" s="41" t="s">
        <v>74</v>
      </c>
      <c r="H88" s="21"/>
      <c r="I88" s="41" t="s">
        <v>74</v>
      </c>
      <c r="J88" s="21"/>
    </row>
    <row r="89" spans="1:10" ht="12.6" customHeight="1">
      <c r="A89" s="2" t="s">
        <v>515</v>
      </c>
      <c r="B89" s="34">
        <f t="shared" si="3"/>
        <v>0</v>
      </c>
      <c r="C89" s="96">
        <f>COUNTIFS('GAME-Finals'!$A$4:$A$22,C$3,'GAME-Finals'!$K$4:$K$22,$A89,'GAME-Finals'!$M$4:$M$22,"&gt;=12")</f>
        <v>0</v>
      </c>
      <c r="D89" s="21"/>
      <c r="E89" s="41" t="s">
        <v>74</v>
      </c>
      <c r="F89" s="21"/>
      <c r="G89" s="41" t="s">
        <v>74</v>
      </c>
      <c r="H89" s="21"/>
      <c r="I89" s="41" t="s">
        <v>74</v>
      </c>
      <c r="J89" s="21"/>
    </row>
    <row r="90" spans="1:10" ht="12.6" customHeight="1">
      <c r="A90" s="2" t="s">
        <v>520</v>
      </c>
      <c r="B90" s="34">
        <f t="shared" ref="B90" si="4">SUM(C90:J90)</f>
        <v>0</v>
      </c>
      <c r="C90" s="96">
        <f>COUNTIFS('GAME-Finals'!$A$4:$A$22,C$3,'GAME-Finals'!$K$4:$K$22,$A90,'GAME-Finals'!$M$4:$M$22,"&gt;=12")</f>
        <v>0</v>
      </c>
      <c r="D90" s="21"/>
      <c r="E90" s="41" t="s">
        <v>74</v>
      </c>
      <c r="F90" s="21"/>
      <c r="G90" s="41" t="s">
        <v>74</v>
      </c>
      <c r="H90" s="21"/>
      <c r="I90" s="41" t="s">
        <v>74</v>
      </c>
      <c r="J90" s="21"/>
    </row>
    <row r="91" spans="1:10" ht="12.6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">
    <mergeCell ref="A1:F2"/>
  </mergeCells>
  <conditionalFormatting sqref="J2 G2">
    <cfRule type="containsText" dxfId="6" priority="6" stopIfTrue="1" operator="containsText" text="FAŁSZ">
      <formula>NOT(ISERROR(SEARCH("FAŁSZ",G2)))</formula>
    </cfRule>
  </conditionalFormatting>
  <conditionalFormatting sqref="G2">
    <cfRule type="containsText" dxfId="5" priority="2" stopIfTrue="1" operator="containsText" text="FAŁSZ">
      <formula>NOT(ISERROR(SEARCH("FAŁSZ",G2)))</formula>
    </cfRule>
  </conditionalFormatting>
  <conditionalFormatting sqref="G2">
    <cfRule type="containsText" dxfId="4" priority="1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15"/>
  <sheetViews>
    <sheetView workbookViewId="0">
      <selection activeCell="I4" sqref="I4"/>
    </sheetView>
  </sheetViews>
  <sheetFormatPr defaultColWidth="9.140625" defaultRowHeight="12.75"/>
  <cols>
    <col min="1" max="1" width="25.7109375" style="3" customWidth="1"/>
    <col min="2" max="6" width="6.5703125" style="5" customWidth="1"/>
    <col min="7" max="7" width="28.5703125" style="3" customWidth="1"/>
    <col min="8" max="9" width="18.8554687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105" t="s">
        <v>450</v>
      </c>
      <c r="B1" s="105"/>
      <c r="C1" s="105"/>
      <c r="D1" s="105"/>
      <c r="E1" s="105"/>
      <c r="F1" s="105"/>
      <c r="G1" s="105"/>
      <c r="H1" s="35" t="s">
        <v>439</v>
      </c>
      <c r="I1" s="36"/>
    </row>
    <row r="2" spans="1:11" ht="15" customHeight="1">
      <c r="A2" s="105"/>
      <c r="B2" s="105"/>
      <c r="C2" s="105"/>
      <c r="D2" s="105"/>
      <c r="E2" s="105"/>
      <c r="F2" s="105"/>
      <c r="G2" s="105"/>
      <c r="H2" s="44" t="s">
        <v>454</v>
      </c>
      <c r="I2" s="36"/>
    </row>
    <row r="3" spans="1:11" ht="12.75" customHeight="1">
      <c r="A3" s="1" t="s">
        <v>87</v>
      </c>
      <c r="B3" s="1" t="s">
        <v>155</v>
      </c>
      <c r="C3" s="27" t="s">
        <v>148</v>
      </c>
      <c r="D3" s="29" t="s">
        <v>151</v>
      </c>
      <c r="E3" s="30" t="s">
        <v>154</v>
      </c>
      <c r="F3" s="31" t="s">
        <v>153</v>
      </c>
      <c r="G3" s="1" t="s">
        <v>6</v>
      </c>
      <c r="H3" s="26" t="s">
        <v>146</v>
      </c>
      <c r="I3" s="37" t="b">
        <f>SUM(B3:B15)=COUNTIFS('GAME-Finals'!$M$4:$M$22,"&gt;=12")</f>
        <v>1</v>
      </c>
      <c r="K3" s="6"/>
    </row>
    <row r="4" spans="1:11" s="5" customFormat="1" ht="12.6" customHeight="1">
      <c r="A4" s="3" t="s">
        <v>88</v>
      </c>
      <c r="B4" s="34">
        <f>SUM(C4:F4)</f>
        <v>3</v>
      </c>
      <c r="C4" s="96">
        <f>COUNTIFS('GAME-Finals'!$A$4:$A$22,C$3,'GAME-Finals'!$D$4:$D$22,$A4,'GAME-Finals'!$M$4:$M$22,"&gt;=12")</f>
        <v>3</v>
      </c>
      <c r="D4" s="96">
        <f>COUNTIFS('GAME-Finals'!$A$4:$A$22,D$3,'GAME-Finals'!$D$4:$D$22,$A4,'GAME-Finals'!$M$4:$M$22,"&gt;=12")</f>
        <v>0</v>
      </c>
      <c r="E4" s="96">
        <f>COUNTIFS('GAME-Finals'!$A$4:$A$22,E$3,'GAME-Finals'!$D$4:$D$22,$A4,'GAME-Finals'!$M$4:$M$22,"&gt;=12")</f>
        <v>0</v>
      </c>
      <c r="F4" s="96">
        <f>COUNTIFS('GAME-Finals'!$A$4:$A$22,F$3,'GAME-Finals'!$D$4:$D$22,$A4,'GAME-Finals'!$M$4:$M$22,"&gt;=12")</f>
        <v>0</v>
      </c>
      <c r="G4" s="3"/>
      <c r="H4" s="3"/>
      <c r="I4" s="3"/>
      <c r="J4" s="3"/>
      <c r="K4" s="3"/>
    </row>
    <row r="5" spans="1:11" s="5" customFormat="1" ht="12.6" customHeight="1">
      <c r="A5" s="3" t="s">
        <v>122</v>
      </c>
      <c r="B5" s="34">
        <f t="shared" ref="B5:B13" si="0">SUM(C5:F5)</f>
        <v>2</v>
      </c>
      <c r="C5" s="96">
        <f>COUNTIFS('GAME-Finals'!$A$4:$A$22,C$3,'GAME-Finals'!$D$4:$D$22,$A5,'GAME-Finals'!$M$4:$M$22,"&gt;=12")</f>
        <v>2</v>
      </c>
      <c r="D5" s="96">
        <f>COUNTIFS('GAME-Finals'!$A$4:$A$22,D$3,'GAME-Finals'!$D$4:$D$22,$A5,'GAME-Finals'!$M$4:$M$22,"&gt;=12")</f>
        <v>0</v>
      </c>
      <c r="E5" s="96">
        <f>COUNTIFS('GAME-Finals'!$A$4:$A$22,E$3,'GAME-Finals'!$D$4:$D$22,$A5,'GAME-Finals'!$M$4:$M$22,"&gt;=12")</f>
        <v>0</v>
      </c>
      <c r="F5" s="96">
        <f>COUNTIFS('GAME-Finals'!$A$4:$A$22,F$3,'GAME-Finals'!$D$4:$D$22,$A5,'GAME-Finals'!$M$4:$M$22,"&gt;=12")</f>
        <v>0</v>
      </c>
      <c r="G5" s="3"/>
      <c r="H5" s="3"/>
      <c r="I5" s="3"/>
      <c r="J5" s="3"/>
      <c r="K5" s="3"/>
    </row>
    <row r="6" spans="1:11" s="5" customFormat="1" ht="12.6" customHeight="1">
      <c r="A6" s="3" t="s">
        <v>293</v>
      </c>
      <c r="B6" s="34">
        <f>SUM(C6:F6)</f>
        <v>2</v>
      </c>
      <c r="C6" s="96">
        <f>COUNTIFS('GAME-Finals'!$A$4:$A$22,C$3,'GAME-Finals'!$D$4:$D$22,$A6,'GAME-Finals'!$M$4:$M$22,"&gt;=12")</f>
        <v>2</v>
      </c>
      <c r="D6" s="96">
        <f>COUNTIFS('GAME-Finals'!$A$4:$A$22,D$3,'GAME-Finals'!$D$4:$D$22,$A6,'GAME-Finals'!$M$4:$M$22,"&gt;=12")</f>
        <v>0</v>
      </c>
      <c r="E6" s="96">
        <f>COUNTIFS('GAME-Finals'!$A$4:$A$22,E$3,'GAME-Finals'!$D$4:$D$22,$A6,'GAME-Finals'!$M$4:$M$22,"&gt;=12")</f>
        <v>0</v>
      </c>
      <c r="F6" s="96">
        <f>COUNTIFS('GAME-Finals'!$A$4:$A$22,F$3,'GAME-Finals'!$D$4:$D$22,$A6,'GAME-Finals'!$M$4:$M$22,"&gt;=12")</f>
        <v>0</v>
      </c>
      <c r="G6" s="3"/>
      <c r="H6" s="3"/>
      <c r="I6" s="3"/>
      <c r="J6" s="3"/>
      <c r="K6" s="3"/>
    </row>
    <row r="7" spans="1:11" s="5" customFormat="1" ht="12.6" customHeight="1">
      <c r="A7" s="3" t="s">
        <v>115</v>
      </c>
      <c r="B7" s="34">
        <f t="shared" si="0"/>
        <v>2</v>
      </c>
      <c r="C7" s="96">
        <f>COUNTIFS('GAME-Finals'!$A$4:$A$22,C$3,'GAME-Finals'!$D$4:$D$22,$A7,'GAME-Finals'!$M$4:$M$22,"&gt;=12")</f>
        <v>2</v>
      </c>
      <c r="D7" s="96">
        <f>COUNTIFS('GAME-Finals'!$A$4:$A$22,D$3,'GAME-Finals'!$D$4:$D$22,$A7,'GAME-Finals'!$M$4:$M$22,"&gt;=12")</f>
        <v>0</v>
      </c>
      <c r="E7" s="96">
        <f>COUNTIFS('GAME-Finals'!$A$4:$A$22,E$3,'GAME-Finals'!$D$4:$D$22,$A7,'GAME-Finals'!$M$4:$M$22,"&gt;=12")</f>
        <v>0</v>
      </c>
      <c r="F7" s="96">
        <f>COUNTIFS('GAME-Finals'!$A$4:$A$22,F$3,'GAME-Finals'!$D$4:$D$22,$A7,'GAME-Finals'!$M$4:$M$22,"&gt;=12")</f>
        <v>0</v>
      </c>
      <c r="G7" s="3"/>
      <c r="H7" s="3"/>
      <c r="I7" s="3"/>
      <c r="J7" s="3"/>
      <c r="K7" s="3"/>
    </row>
    <row r="8" spans="1:11" s="5" customFormat="1" ht="12.6" customHeight="1">
      <c r="A8" s="3" t="s">
        <v>136</v>
      </c>
      <c r="B8" s="34">
        <f t="shared" si="0"/>
        <v>2</v>
      </c>
      <c r="C8" s="96">
        <f>COUNTIFS('GAME-Finals'!$A$4:$A$22,C$3,'GAME-Finals'!$D$4:$D$22,$A8,'GAME-Finals'!$M$4:$M$22,"&gt;=12")</f>
        <v>2</v>
      </c>
      <c r="D8" s="96">
        <f>COUNTIFS('GAME-Finals'!$A$4:$A$22,D$3,'GAME-Finals'!$D$4:$D$22,$A8,'GAME-Finals'!$M$4:$M$22,"&gt;=12")</f>
        <v>0</v>
      </c>
      <c r="E8" s="96">
        <f>COUNTIFS('GAME-Finals'!$A$4:$A$22,E$3,'GAME-Finals'!$D$4:$D$22,$A8,'GAME-Finals'!$M$4:$M$22,"&gt;=12")</f>
        <v>0</v>
      </c>
      <c r="F8" s="96">
        <f>COUNTIFS('GAME-Finals'!$A$4:$A$22,F$3,'GAME-Finals'!$D$4:$D$22,$A8,'GAME-Finals'!$M$4:$M$22,"&gt;=12")</f>
        <v>0</v>
      </c>
      <c r="G8" s="3"/>
      <c r="H8" s="3"/>
      <c r="I8" s="3"/>
      <c r="J8" s="3"/>
      <c r="K8" s="3"/>
    </row>
    <row r="9" spans="1:11" s="5" customFormat="1" ht="12.6" customHeight="1">
      <c r="A9" s="3" t="s">
        <v>129</v>
      </c>
      <c r="B9" s="34">
        <f t="shared" si="0"/>
        <v>1</v>
      </c>
      <c r="C9" s="96">
        <f>COUNTIFS('GAME-Finals'!$A$4:$A$22,C$3,'GAME-Finals'!$D$4:$D$22,$A9,'GAME-Finals'!$M$4:$M$22,"&gt;=12")</f>
        <v>1</v>
      </c>
      <c r="D9" s="96">
        <f>COUNTIFS('GAME-Finals'!$A$4:$A$22,D$3,'GAME-Finals'!$D$4:$D$22,$A9,'GAME-Finals'!$M$4:$M$22,"&gt;=12")</f>
        <v>0</v>
      </c>
      <c r="E9" s="96">
        <f>COUNTIFS('GAME-Finals'!$A$4:$A$22,E$3,'GAME-Finals'!$D$4:$D$22,$A9,'GAME-Finals'!$M$4:$M$22,"&gt;=12")</f>
        <v>0</v>
      </c>
      <c r="F9" s="96">
        <f>COUNTIFS('GAME-Finals'!$A$4:$A$22,F$3,'GAME-Finals'!$D$4:$D$22,$A9,'GAME-Finals'!$M$4:$M$22,"&gt;=12")</f>
        <v>0</v>
      </c>
      <c r="G9" s="3"/>
      <c r="H9" s="3"/>
      <c r="I9" s="3"/>
      <c r="J9" s="3"/>
      <c r="K9" s="3"/>
    </row>
    <row r="10" spans="1:11" s="5" customFormat="1" ht="12.6" customHeight="1">
      <c r="A10" s="3" t="s">
        <v>141</v>
      </c>
      <c r="B10" s="34">
        <f t="shared" si="0"/>
        <v>1</v>
      </c>
      <c r="C10" s="96">
        <f>COUNTIFS('GAME-Finals'!$A$4:$A$22,C$3,'GAME-Finals'!$D$4:$D$22,$A10,'GAME-Finals'!$M$4:$M$22,"&gt;=12")</f>
        <v>1</v>
      </c>
      <c r="D10" s="96">
        <f>COUNTIFS('GAME-Finals'!$A$4:$A$22,D$3,'GAME-Finals'!$D$4:$D$22,$A10,'GAME-Finals'!$M$4:$M$22,"&gt;=12")</f>
        <v>0</v>
      </c>
      <c r="E10" s="96">
        <f>COUNTIFS('GAME-Finals'!$A$4:$A$22,E$3,'GAME-Finals'!$D$4:$D$22,$A10,'GAME-Finals'!$M$4:$M$22,"&gt;=12")</f>
        <v>0</v>
      </c>
      <c r="F10" s="96">
        <f>COUNTIFS('GAME-Finals'!$A$4:$A$22,F$3,'GAME-Finals'!$D$4:$D$22,$A10,'GAME-Finals'!$M$4:$M$22,"&gt;=12")</f>
        <v>0</v>
      </c>
      <c r="G10" s="3"/>
      <c r="H10" s="3"/>
      <c r="I10" s="3"/>
      <c r="J10" s="3"/>
      <c r="K10" s="3"/>
    </row>
    <row r="11" spans="1:11" s="5" customFormat="1" ht="12.6" customHeight="1">
      <c r="A11" s="3" t="s">
        <v>131</v>
      </c>
      <c r="B11" s="34">
        <f t="shared" si="0"/>
        <v>1</v>
      </c>
      <c r="C11" s="96">
        <f>COUNTIFS('GAME-Finals'!$A$4:$A$22,C$3,'GAME-Finals'!$D$4:$D$22,$A11,'GAME-Finals'!$M$4:$M$22,"&gt;=12")</f>
        <v>1</v>
      </c>
      <c r="D11" s="96">
        <f>COUNTIFS('GAME-Finals'!$A$4:$A$22,D$3,'GAME-Finals'!$D$4:$D$22,$A11,'GAME-Finals'!$M$4:$M$22,"&gt;=12")</f>
        <v>0</v>
      </c>
      <c r="E11" s="96">
        <f>COUNTIFS('GAME-Finals'!$A$4:$A$22,E$3,'GAME-Finals'!$D$4:$D$22,$A11,'GAME-Finals'!$M$4:$M$22,"&gt;=12")</f>
        <v>0</v>
      </c>
      <c r="F11" s="96">
        <f>COUNTIFS('GAME-Finals'!$A$4:$A$22,F$3,'GAME-Finals'!$D$4:$D$22,$A11,'GAME-Finals'!$M$4:$M$22,"&gt;=12")</f>
        <v>0</v>
      </c>
      <c r="G11" s="3"/>
      <c r="H11" s="3"/>
      <c r="I11" s="3"/>
      <c r="J11" s="3"/>
      <c r="K11" s="3"/>
    </row>
    <row r="12" spans="1:11" s="5" customFormat="1" ht="12.6" customHeight="1">
      <c r="A12" s="3" t="s">
        <v>91</v>
      </c>
      <c r="B12" s="34">
        <f t="shared" si="0"/>
        <v>1</v>
      </c>
      <c r="C12" s="96">
        <f>COUNTIFS('GAME-Finals'!$A$4:$A$22,C$3,'GAME-Finals'!$D$4:$D$22,$A12,'GAME-Finals'!$M$4:$M$22,"&gt;=12")</f>
        <v>1</v>
      </c>
      <c r="D12" s="96">
        <f>COUNTIFS('GAME-Finals'!$A$4:$A$22,D$3,'GAME-Finals'!$D$4:$D$22,$A12,'GAME-Finals'!$M$4:$M$22,"&gt;=12")</f>
        <v>0</v>
      </c>
      <c r="E12" s="96">
        <f>COUNTIFS('GAME-Finals'!$A$4:$A$22,E$3,'GAME-Finals'!$D$4:$D$22,$A12,'GAME-Finals'!$M$4:$M$22,"&gt;=12")</f>
        <v>0</v>
      </c>
      <c r="F12" s="96">
        <f>COUNTIFS('GAME-Finals'!$A$4:$A$22,F$3,'GAME-Finals'!$D$4:$D$22,$A12,'GAME-Finals'!$M$4:$M$22,"&gt;=12")</f>
        <v>0</v>
      </c>
      <c r="G12" s="3"/>
      <c r="H12" s="3"/>
      <c r="I12" s="3"/>
      <c r="J12" s="3"/>
      <c r="K12" s="3"/>
    </row>
    <row r="13" spans="1:11" s="5" customFormat="1" ht="12.6" customHeight="1">
      <c r="A13" s="55" t="s">
        <v>428</v>
      </c>
      <c r="B13" s="34">
        <f t="shared" si="0"/>
        <v>1</v>
      </c>
      <c r="C13" s="96">
        <f>COUNTIFS('GAME-Finals'!$A$4:$A$22,C$3,'GAME-Finals'!$D$4:$D$22,$A13,'GAME-Finals'!$M$4:$M$22,"&gt;=12")</f>
        <v>0</v>
      </c>
      <c r="D13" s="96">
        <f>COUNTIFS('GAME-Finals'!$A$4:$A$22,D$3,'GAME-Finals'!$D$4:$D$22,$A13,'GAME-Finals'!$M$4:$M$22,"&gt;=12")</f>
        <v>1</v>
      </c>
      <c r="E13" s="96">
        <f>COUNTIFS('GAME-Finals'!$A$4:$A$22,E$3,'GAME-Finals'!$D$4:$D$22,$A13,'GAME-Finals'!$M$4:$M$22,"&gt;=12")</f>
        <v>0</v>
      </c>
      <c r="F13" s="96">
        <f>COUNTIFS('GAME-Finals'!$A$4:$A$22,F$3,'GAME-Finals'!$D$4:$D$22,$A13,'GAME-Finals'!$M$4:$M$22,"&gt;=12")</f>
        <v>0</v>
      </c>
      <c r="G13" s="3"/>
      <c r="H13" s="3"/>
      <c r="I13" s="3"/>
      <c r="J13" s="3"/>
      <c r="K13" s="3"/>
    </row>
    <row r="14" spans="1:11" s="5" customFormat="1" ht="12.6" customHeight="1">
      <c r="A14" s="3" t="s">
        <v>145</v>
      </c>
      <c r="B14" s="34">
        <f t="shared" ref="B14" si="1">SUM(C14:F14)</f>
        <v>1</v>
      </c>
      <c r="C14" s="96">
        <f>COUNTIFS('GAME-Finals'!$A$4:$A$22,C$3,'GAME-Finals'!$D$4:$D$22,$A14,'GAME-Finals'!$M$4:$M$22,"&gt;=12")</f>
        <v>1</v>
      </c>
      <c r="D14" s="96">
        <f>COUNTIFS('GAME-Finals'!$A$4:$A$22,D$3,'GAME-Finals'!$D$4:$D$22,$A14,'GAME-Finals'!$M$4:$M$22,"&gt;=12")</f>
        <v>0</v>
      </c>
      <c r="E14" s="96">
        <f>COUNTIFS('GAME-Finals'!$A$4:$A$22,E$3,'GAME-Finals'!$D$4:$D$22,$A14,'GAME-Finals'!$M$4:$M$22,"&gt;=12")</f>
        <v>0</v>
      </c>
      <c r="F14" s="96">
        <f>COUNTIFS('GAME-Finals'!$A$4:$A$22,F$3,'GAME-Finals'!$D$4:$D$22,$A14,'GAME-Finals'!$M$4:$M$22,"&gt;=12")</f>
        <v>0</v>
      </c>
      <c r="G14" s="3"/>
      <c r="H14" s="3"/>
      <c r="I14" s="3"/>
      <c r="J14" s="3"/>
      <c r="K14" s="3"/>
    </row>
    <row r="15" spans="1:11" ht="12.6" customHeight="1">
      <c r="A15" s="1"/>
      <c r="B15" s="1"/>
      <c r="C15" s="1"/>
      <c r="D15" s="1"/>
      <c r="E15" s="1"/>
      <c r="F15" s="1"/>
      <c r="G15" s="1"/>
      <c r="H15" s="1"/>
      <c r="I15" s="1"/>
      <c r="K15" s="6"/>
    </row>
  </sheetData>
  <mergeCells count="1">
    <mergeCell ref="A1:G2"/>
  </mergeCells>
  <conditionalFormatting sqref="H2 I3:I4">
    <cfRule type="containsText" dxfId="3" priority="6" stopIfTrue="1" operator="containsText" text="FAŁSZ">
      <formula>NOT(ISERROR(SEARCH("FAŁSZ",H2)))</formula>
    </cfRule>
  </conditionalFormatting>
  <pageMargins left="0.7" right="0.7" top="0.75" bottom="0.75" header="0.3" footer="0.3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20"/>
  <sheetViews>
    <sheetView workbookViewId="0">
      <selection activeCell="J4" sqref="J4"/>
    </sheetView>
  </sheetViews>
  <sheetFormatPr defaultColWidth="9.140625" defaultRowHeight="12.75"/>
  <cols>
    <col min="1" max="1" width="20.85546875" style="3" customWidth="1"/>
    <col min="2" max="2" width="5.85546875" style="5" bestFit="1" customWidth="1"/>
    <col min="3" max="7" width="6.5703125" style="5" customWidth="1"/>
    <col min="8" max="8" width="28.5703125" style="3" customWidth="1"/>
    <col min="9" max="10" width="19.28515625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105" t="s">
        <v>451</v>
      </c>
      <c r="B1" s="105"/>
      <c r="C1" s="105"/>
      <c r="D1" s="105"/>
      <c r="E1" s="105"/>
      <c r="F1" s="105"/>
      <c r="G1" s="105"/>
      <c r="H1" s="105"/>
      <c r="I1" s="35" t="s">
        <v>439</v>
      </c>
      <c r="J1" s="36"/>
    </row>
    <row r="2" spans="1:12" ht="15" customHeight="1">
      <c r="A2" s="105"/>
      <c r="B2" s="105"/>
      <c r="C2" s="105"/>
      <c r="D2" s="105"/>
      <c r="E2" s="105"/>
      <c r="F2" s="105"/>
      <c r="G2" s="105"/>
      <c r="H2" s="105"/>
      <c r="I2" s="44" t="s">
        <v>454</v>
      </c>
      <c r="J2" s="36"/>
    </row>
    <row r="3" spans="1:12" ht="12.75" customHeight="1">
      <c r="A3" s="1" t="s">
        <v>73</v>
      </c>
      <c r="B3" s="1" t="s">
        <v>0</v>
      </c>
      <c r="C3" s="1" t="s">
        <v>155</v>
      </c>
      <c r="D3" s="27" t="s">
        <v>148</v>
      </c>
      <c r="E3" s="29" t="s">
        <v>151</v>
      </c>
      <c r="F3" s="30" t="s">
        <v>154</v>
      </c>
      <c r="G3" s="31" t="s">
        <v>153</v>
      </c>
      <c r="H3" s="1" t="s">
        <v>6</v>
      </c>
      <c r="I3" s="36"/>
      <c r="J3" s="37" t="b">
        <f>SUM(C3:C20)=COUNTIFS('GAME-Finals'!$M$4:$M$22,"&gt;=12")</f>
        <v>1</v>
      </c>
      <c r="L3" s="6"/>
    </row>
    <row r="4" spans="1:12" s="5" customFormat="1" ht="12.6" customHeight="1">
      <c r="A4" s="99" t="s">
        <v>396</v>
      </c>
      <c r="B4" s="100" t="s">
        <v>9</v>
      </c>
      <c r="C4" s="101">
        <f>SUM(D4:G4)</f>
        <v>2</v>
      </c>
      <c r="D4" s="98">
        <f>COUNTIFS('GAME-Finals'!$A$4:$A$22,D$3,'GAME-Finals'!$B$4:$B$22,$A4,'GAME-Finals'!$M$4:$M$22,"&gt;=12")</f>
        <v>2</v>
      </c>
      <c r="E4" s="98">
        <f>COUNTIFS('GAME-Finals'!$A$4:$A$22,E$3,'GAME-Finals'!$B$4:$B$22,$A4,'GAME-Finals'!$M$4:$M$22,"&gt;=12")</f>
        <v>0</v>
      </c>
      <c r="F4" s="98">
        <f>COUNTIFS('GAME-Finals'!$A$4:$A$22,F$3,'GAME-Finals'!$B$4:$B$22,$A4,'GAME-Finals'!$M$4:$M$22,"&gt;=12")</f>
        <v>0</v>
      </c>
      <c r="G4" s="98">
        <f>COUNTIFS('GAME-Finals'!$A$4:$A$22,G$3,'GAME-Finals'!$B$4:$B$22,$A4,'GAME-Finals'!$M$4:$M$22,"&gt;=12")</f>
        <v>0</v>
      </c>
      <c r="H4" s="23"/>
      <c r="I4" s="3"/>
      <c r="J4" s="3"/>
      <c r="K4" s="3"/>
      <c r="L4" s="3"/>
    </row>
    <row r="5" spans="1:12" s="5" customFormat="1" ht="12.6" customHeight="1">
      <c r="A5" s="71" t="s">
        <v>427</v>
      </c>
      <c r="B5" s="72"/>
      <c r="C5" s="34">
        <f t="shared" ref="C5:C19" si="0">SUM(D5:G5)</f>
        <v>1</v>
      </c>
      <c r="D5" s="102">
        <f>COUNTIFS('GAME-Finals'!$A$4:$A$22,D$3,'GAME-Finals'!$B$4:$B$22,$A5,'GAME-Finals'!$M$4:$M$22,"&gt;=12")</f>
        <v>0</v>
      </c>
      <c r="E5" s="102">
        <f>COUNTIFS('GAME-Finals'!$A$4:$A$22,E$3,'GAME-Finals'!$B$4:$B$22,$A5,'GAME-Finals'!$M$4:$M$22,"&gt;=12")</f>
        <v>1</v>
      </c>
      <c r="F5" s="102">
        <f>COUNTIFS('GAME-Finals'!$A$4:$A$22,F$3,'GAME-Finals'!$B$4:$B$22,$A5,'GAME-Finals'!$M$4:$M$22,"&gt;=12")</f>
        <v>0</v>
      </c>
      <c r="G5" s="102">
        <f>COUNTIFS('GAME-Finals'!$A$4:$A$22,G$3,'GAME-Finals'!$B$4:$B$22,$A5,'GAME-Finals'!$M$4:$M$22,"&gt;=12")</f>
        <v>0</v>
      </c>
      <c r="H5" s="23"/>
      <c r="I5" s="3"/>
      <c r="J5" s="3"/>
      <c r="K5" s="3"/>
      <c r="L5" s="3"/>
    </row>
    <row r="6" spans="1:12" s="5" customFormat="1" ht="12.6" customHeight="1">
      <c r="A6" s="71" t="s">
        <v>504</v>
      </c>
      <c r="B6" s="5" t="s">
        <v>9</v>
      </c>
      <c r="C6" s="34">
        <f t="shared" ref="C6" si="1">SUM(D6:G6)</f>
        <v>1</v>
      </c>
      <c r="D6" s="102">
        <f>COUNTIFS('GAME-Finals'!$A$4:$A$22,D$3,'GAME-Finals'!$B$4:$B$22,$A6,'GAME-Finals'!$M$4:$M$22,"&gt;=12")</f>
        <v>1</v>
      </c>
      <c r="E6" s="102">
        <f>COUNTIFS('GAME-Finals'!$A$4:$A$22,E$3,'GAME-Finals'!$B$4:$B$22,$A6,'GAME-Finals'!$M$4:$M$22,"&gt;=12")</f>
        <v>0</v>
      </c>
      <c r="F6" s="102">
        <f>COUNTIFS('GAME-Finals'!$A$4:$A$22,F$3,'GAME-Finals'!$B$4:$B$22,$A6,'GAME-Finals'!$M$4:$M$22,"&gt;=12")</f>
        <v>0</v>
      </c>
      <c r="G6" s="102">
        <f>COUNTIFS('GAME-Finals'!$A$4:$A$22,G$3,'GAME-Finals'!$B$4:$B$22,$A6,'GAME-Finals'!$M$4:$M$22,"&gt;=12")</f>
        <v>0</v>
      </c>
      <c r="H6" s="23"/>
      <c r="I6" s="3"/>
      <c r="J6" s="3"/>
      <c r="K6" s="3"/>
      <c r="L6" s="3"/>
    </row>
    <row r="7" spans="1:12" s="5" customFormat="1" ht="12.6" customHeight="1">
      <c r="A7" s="3" t="s">
        <v>425</v>
      </c>
      <c r="C7" s="34">
        <f t="shared" si="0"/>
        <v>1</v>
      </c>
      <c r="D7" s="102">
        <f>COUNTIFS('GAME-Finals'!$A$4:$A$22,D$3,'GAME-Finals'!$B$4:$B$22,$A7,'GAME-Finals'!$M$4:$M$22,"&gt;=12")</f>
        <v>1</v>
      </c>
      <c r="E7" s="102">
        <f>COUNTIFS('GAME-Finals'!$A$4:$A$22,E$3,'GAME-Finals'!$B$4:$B$22,$A7,'GAME-Finals'!$M$4:$M$22,"&gt;=12")</f>
        <v>0</v>
      </c>
      <c r="F7" s="102">
        <f>COUNTIFS('GAME-Finals'!$A$4:$A$22,F$3,'GAME-Finals'!$B$4:$B$22,$A7,'GAME-Finals'!$M$4:$M$22,"&gt;=12")</f>
        <v>0</v>
      </c>
      <c r="G7" s="102">
        <f>COUNTIFS('GAME-Finals'!$A$4:$A$22,G$3,'GAME-Finals'!$B$4:$B$22,$A7,'GAME-Finals'!$M$4:$M$22,"&gt;=12")</f>
        <v>0</v>
      </c>
      <c r="H7" s="23"/>
      <c r="I7" s="3"/>
      <c r="J7" s="3"/>
      <c r="K7" s="3"/>
      <c r="L7" s="3"/>
    </row>
    <row r="8" spans="1:12" s="5" customFormat="1" ht="12.6" customHeight="1">
      <c r="A8" s="3" t="s">
        <v>424</v>
      </c>
      <c r="C8" s="34">
        <f t="shared" si="0"/>
        <v>1</v>
      </c>
      <c r="D8" s="102">
        <f>COUNTIFS('GAME-Finals'!$A$4:$A$22,D$3,'GAME-Finals'!$B$4:$B$22,$A8,'GAME-Finals'!$M$4:$M$22,"&gt;=12")</f>
        <v>1</v>
      </c>
      <c r="E8" s="102">
        <f>COUNTIFS('GAME-Finals'!$A$4:$A$22,E$3,'GAME-Finals'!$B$4:$B$22,$A8,'GAME-Finals'!$M$4:$M$22,"&gt;=12")</f>
        <v>0</v>
      </c>
      <c r="F8" s="102">
        <f>COUNTIFS('GAME-Finals'!$A$4:$A$22,F$3,'GAME-Finals'!$B$4:$B$22,$A8,'GAME-Finals'!$M$4:$M$22,"&gt;=12")</f>
        <v>0</v>
      </c>
      <c r="G8" s="102">
        <f>COUNTIFS('GAME-Finals'!$A$4:$A$22,G$3,'GAME-Finals'!$B$4:$B$22,$A8,'GAME-Finals'!$M$4:$M$22,"&gt;=12")</f>
        <v>0</v>
      </c>
      <c r="H8" s="23"/>
      <c r="I8" s="3"/>
      <c r="J8" s="3"/>
      <c r="K8" s="3"/>
      <c r="L8" s="3"/>
    </row>
    <row r="9" spans="1:12" s="5" customFormat="1" ht="12.6" customHeight="1">
      <c r="A9" s="3" t="s">
        <v>422</v>
      </c>
      <c r="C9" s="34">
        <f t="shared" si="0"/>
        <v>1</v>
      </c>
      <c r="D9" s="102">
        <f>COUNTIFS('GAME-Finals'!$A$4:$A$22,D$3,'GAME-Finals'!$B$4:$B$22,$A9,'GAME-Finals'!$M$4:$M$22,"&gt;=12")</f>
        <v>1</v>
      </c>
      <c r="E9" s="102">
        <f>COUNTIFS('GAME-Finals'!$A$4:$A$22,E$3,'GAME-Finals'!$B$4:$B$22,$A9,'GAME-Finals'!$M$4:$M$22,"&gt;=12")</f>
        <v>0</v>
      </c>
      <c r="F9" s="102">
        <f>COUNTIFS('GAME-Finals'!$A$4:$A$22,F$3,'GAME-Finals'!$B$4:$B$22,$A9,'GAME-Finals'!$M$4:$M$22,"&gt;=12")</f>
        <v>0</v>
      </c>
      <c r="G9" s="102">
        <f>COUNTIFS('GAME-Finals'!$A$4:$A$22,G$3,'GAME-Finals'!$B$4:$B$22,$A9,'GAME-Finals'!$M$4:$M$22,"&gt;=12")</f>
        <v>0</v>
      </c>
      <c r="H9" s="23"/>
      <c r="I9" s="3"/>
      <c r="J9" s="3"/>
      <c r="K9" s="3"/>
      <c r="L9" s="3"/>
    </row>
    <row r="10" spans="1:12" s="5" customFormat="1" ht="12.6" customHeight="1">
      <c r="A10" s="3" t="s">
        <v>420</v>
      </c>
      <c r="C10" s="34">
        <f t="shared" si="0"/>
        <v>1</v>
      </c>
      <c r="D10" s="102">
        <f>COUNTIFS('GAME-Finals'!$A$4:$A$22,D$3,'GAME-Finals'!$B$4:$B$22,$A10,'GAME-Finals'!$M$4:$M$22,"&gt;=12")</f>
        <v>1</v>
      </c>
      <c r="E10" s="102">
        <f>COUNTIFS('GAME-Finals'!$A$4:$A$22,E$3,'GAME-Finals'!$B$4:$B$22,$A10,'GAME-Finals'!$M$4:$M$22,"&gt;=12")</f>
        <v>0</v>
      </c>
      <c r="F10" s="102">
        <f>COUNTIFS('GAME-Finals'!$A$4:$A$22,F$3,'GAME-Finals'!$B$4:$B$22,$A10,'GAME-Finals'!$M$4:$M$22,"&gt;=12")</f>
        <v>0</v>
      </c>
      <c r="G10" s="102">
        <f>COUNTIFS('GAME-Finals'!$A$4:$A$22,G$3,'GAME-Finals'!$B$4:$B$22,$A10,'GAME-Finals'!$M$4:$M$22,"&gt;=12")</f>
        <v>0</v>
      </c>
      <c r="H10" s="23"/>
      <c r="I10" s="3"/>
      <c r="J10" s="3"/>
      <c r="K10" s="3"/>
      <c r="L10" s="3"/>
    </row>
    <row r="11" spans="1:12" s="5" customFormat="1" ht="12.6" customHeight="1">
      <c r="A11" s="3" t="s">
        <v>276</v>
      </c>
      <c r="C11" s="34">
        <f t="shared" si="0"/>
        <v>1</v>
      </c>
      <c r="D11" s="102">
        <f>COUNTIFS('GAME-Finals'!$A$4:$A$22,D$3,'GAME-Finals'!$B$4:$B$22,$A11,'GAME-Finals'!$M$4:$M$22,"&gt;=12")</f>
        <v>1</v>
      </c>
      <c r="E11" s="102">
        <f>COUNTIFS('GAME-Finals'!$A$4:$A$22,E$3,'GAME-Finals'!$B$4:$B$22,$A11,'GAME-Finals'!$M$4:$M$22,"&gt;=12")</f>
        <v>0</v>
      </c>
      <c r="F11" s="102">
        <f>COUNTIFS('GAME-Finals'!$A$4:$A$22,F$3,'GAME-Finals'!$B$4:$B$22,$A11,'GAME-Finals'!$M$4:$M$22,"&gt;=12")</f>
        <v>0</v>
      </c>
      <c r="G11" s="102">
        <f>COUNTIFS('GAME-Finals'!$A$4:$A$22,G$3,'GAME-Finals'!$B$4:$B$22,$A11,'GAME-Finals'!$M$4:$M$22,"&gt;=12")</f>
        <v>0</v>
      </c>
      <c r="H11" s="23"/>
      <c r="I11" s="3"/>
      <c r="J11" s="3"/>
      <c r="K11" s="3"/>
      <c r="L11" s="3"/>
    </row>
    <row r="12" spans="1:12" s="5" customFormat="1" ht="12.6" customHeight="1">
      <c r="A12" s="3" t="s">
        <v>212</v>
      </c>
      <c r="C12" s="34">
        <f t="shared" si="0"/>
        <v>1</v>
      </c>
      <c r="D12" s="102">
        <f>COUNTIFS('GAME-Finals'!$A$4:$A$22,D$3,'GAME-Finals'!$B$4:$B$22,$A12,'GAME-Finals'!$M$4:$M$22,"&gt;=12")</f>
        <v>1</v>
      </c>
      <c r="E12" s="102">
        <f>COUNTIFS('GAME-Finals'!$A$4:$A$22,E$3,'GAME-Finals'!$B$4:$B$22,$A12,'GAME-Finals'!$M$4:$M$22,"&gt;=12")</f>
        <v>0</v>
      </c>
      <c r="F12" s="102">
        <f>COUNTIFS('GAME-Finals'!$A$4:$A$22,F$3,'GAME-Finals'!$B$4:$B$22,$A12,'GAME-Finals'!$M$4:$M$22,"&gt;=12")</f>
        <v>0</v>
      </c>
      <c r="G12" s="102">
        <f>COUNTIFS('GAME-Finals'!$A$4:$A$22,G$3,'GAME-Finals'!$B$4:$B$22,$A12,'GAME-Finals'!$M$4:$M$22,"&gt;=12")</f>
        <v>0</v>
      </c>
      <c r="H12" s="23"/>
      <c r="I12" s="3"/>
      <c r="J12" s="3"/>
      <c r="K12" s="3"/>
      <c r="L12" s="3"/>
    </row>
    <row r="13" spans="1:12" s="5" customFormat="1" ht="12.6" customHeight="1">
      <c r="A13" s="3" t="s">
        <v>426</v>
      </c>
      <c r="B13" s="5" t="s">
        <v>9</v>
      </c>
      <c r="C13" s="34">
        <f t="shared" si="0"/>
        <v>1</v>
      </c>
      <c r="D13" s="102">
        <f>COUNTIFS('GAME-Finals'!$A$4:$A$22,D$3,'GAME-Finals'!$B$4:$B$22,$A13,'GAME-Finals'!$M$4:$M$22,"&gt;=12")</f>
        <v>1</v>
      </c>
      <c r="E13" s="102">
        <f>COUNTIFS('GAME-Finals'!$A$4:$A$22,E$3,'GAME-Finals'!$B$4:$B$22,$A13,'GAME-Finals'!$M$4:$M$22,"&gt;=12")</f>
        <v>0</v>
      </c>
      <c r="F13" s="102">
        <f>COUNTIFS('GAME-Finals'!$A$4:$A$22,F$3,'GAME-Finals'!$B$4:$B$22,$A13,'GAME-Finals'!$M$4:$M$22,"&gt;=12")</f>
        <v>0</v>
      </c>
      <c r="G13" s="102">
        <f>COUNTIFS('GAME-Finals'!$A$4:$A$22,G$3,'GAME-Finals'!$B$4:$B$22,$A13,'GAME-Finals'!$M$4:$M$22,"&gt;=12")</f>
        <v>0</v>
      </c>
      <c r="H13" s="23"/>
      <c r="I13" s="3"/>
      <c r="J13" s="3"/>
      <c r="K13" s="3"/>
      <c r="L13" s="3"/>
    </row>
    <row r="14" spans="1:12" s="5" customFormat="1" ht="12.6" customHeight="1">
      <c r="A14" s="3" t="s">
        <v>423</v>
      </c>
      <c r="C14" s="34">
        <f t="shared" si="0"/>
        <v>1</v>
      </c>
      <c r="D14" s="102">
        <f>COUNTIFS('GAME-Finals'!$A$4:$A$22,D$3,'GAME-Finals'!$B$4:$B$22,$A14,'GAME-Finals'!$M$4:$M$22,"&gt;=12")</f>
        <v>1</v>
      </c>
      <c r="E14" s="102">
        <f>COUNTIFS('GAME-Finals'!$A$4:$A$22,E$3,'GAME-Finals'!$B$4:$B$22,$A14,'GAME-Finals'!$M$4:$M$22,"&gt;=12")</f>
        <v>0</v>
      </c>
      <c r="F14" s="102">
        <f>COUNTIFS('GAME-Finals'!$A$4:$A$22,F$3,'GAME-Finals'!$B$4:$B$22,$A14,'GAME-Finals'!$M$4:$M$22,"&gt;=12")</f>
        <v>0</v>
      </c>
      <c r="G14" s="102">
        <f>COUNTIFS('GAME-Finals'!$A$4:$A$22,G$3,'GAME-Finals'!$B$4:$B$22,$A14,'GAME-Finals'!$M$4:$M$22,"&gt;=12")</f>
        <v>0</v>
      </c>
      <c r="H14" s="3"/>
      <c r="J14" s="3"/>
      <c r="K14" s="3"/>
      <c r="L14" s="3"/>
    </row>
    <row r="15" spans="1:12" s="5" customFormat="1" ht="12.6" customHeight="1">
      <c r="A15" s="3" t="s">
        <v>189</v>
      </c>
      <c r="C15" s="34">
        <f t="shared" si="0"/>
        <v>1</v>
      </c>
      <c r="D15" s="102">
        <f>COUNTIFS('GAME-Finals'!$A$4:$A$22,D$3,'GAME-Finals'!$B$4:$B$22,$A15,'GAME-Finals'!$M$4:$M$22,"&gt;=12")</f>
        <v>1</v>
      </c>
      <c r="E15" s="102">
        <f>COUNTIFS('GAME-Finals'!$A$4:$A$22,E$3,'GAME-Finals'!$B$4:$B$22,$A15,'GAME-Finals'!$M$4:$M$22,"&gt;=12")</f>
        <v>0</v>
      </c>
      <c r="F15" s="102">
        <f>COUNTIFS('GAME-Finals'!$A$4:$A$22,F$3,'GAME-Finals'!$B$4:$B$22,$A15,'GAME-Finals'!$M$4:$M$22,"&gt;=12")</f>
        <v>0</v>
      </c>
      <c r="G15" s="102">
        <f>COUNTIFS('GAME-Finals'!$A$4:$A$22,G$3,'GAME-Finals'!$B$4:$B$22,$A15,'GAME-Finals'!$M$4:$M$22,"&gt;=12")</f>
        <v>0</v>
      </c>
      <c r="H15" s="23"/>
      <c r="I15" s="3"/>
      <c r="J15" s="3"/>
      <c r="K15" s="3"/>
      <c r="L15" s="3"/>
    </row>
    <row r="16" spans="1:12" s="5" customFormat="1" ht="12.6" customHeight="1">
      <c r="A16" s="3" t="s">
        <v>476</v>
      </c>
      <c r="B16" s="5" t="s">
        <v>9</v>
      </c>
      <c r="C16" s="34">
        <f t="shared" si="0"/>
        <v>1</v>
      </c>
      <c r="D16" s="102">
        <f>COUNTIFS('GAME-Finals'!$A$4:$A$22,D$3,'GAME-Finals'!$B$4:$B$22,$A16,'GAME-Finals'!$M$4:$M$22,"&gt;=12")</f>
        <v>1</v>
      </c>
      <c r="E16" s="102">
        <f>COUNTIFS('GAME-Finals'!$A$4:$A$22,E$3,'GAME-Finals'!$B$4:$B$22,$A16,'GAME-Finals'!$M$4:$M$22,"&gt;=12")</f>
        <v>0</v>
      </c>
      <c r="F16" s="102">
        <f>COUNTIFS('GAME-Finals'!$A$4:$A$22,F$3,'GAME-Finals'!$B$4:$B$22,$A16,'GAME-Finals'!$M$4:$M$22,"&gt;=12")</f>
        <v>0</v>
      </c>
      <c r="G16" s="102">
        <f>COUNTIFS('GAME-Finals'!$A$4:$A$22,G$3,'GAME-Finals'!$B$4:$B$22,$A16,'GAME-Finals'!$M$4:$M$22,"&gt;=12")</f>
        <v>0</v>
      </c>
      <c r="H16" s="23"/>
      <c r="I16" s="3"/>
      <c r="J16" s="3"/>
      <c r="K16" s="3"/>
      <c r="L16" s="3"/>
    </row>
    <row r="17" spans="1:12" s="5" customFormat="1" ht="12.6" customHeight="1">
      <c r="A17" s="3" t="s">
        <v>231</v>
      </c>
      <c r="C17" s="34">
        <f t="shared" si="0"/>
        <v>1</v>
      </c>
      <c r="D17" s="102">
        <f>COUNTIFS('GAME-Finals'!$A$4:$A$22,D$3,'GAME-Finals'!$B$4:$B$22,$A17,'GAME-Finals'!$M$4:$M$22,"&gt;=12")</f>
        <v>1</v>
      </c>
      <c r="E17" s="102">
        <f>COUNTIFS('GAME-Finals'!$A$4:$A$22,E$3,'GAME-Finals'!$B$4:$B$22,$A17,'GAME-Finals'!$M$4:$M$22,"&gt;=12")</f>
        <v>0</v>
      </c>
      <c r="F17" s="102">
        <f>COUNTIFS('GAME-Finals'!$A$4:$A$22,F$3,'GAME-Finals'!$B$4:$B$22,$A17,'GAME-Finals'!$M$4:$M$22,"&gt;=12")</f>
        <v>0</v>
      </c>
      <c r="G17" s="102">
        <f>COUNTIFS('GAME-Finals'!$A$4:$A$22,G$3,'GAME-Finals'!$B$4:$B$22,$A17,'GAME-Finals'!$M$4:$M$22,"&gt;=12")</f>
        <v>0</v>
      </c>
      <c r="H17" s="23"/>
      <c r="I17" s="3"/>
      <c r="J17" s="3"/>
      <c r="K17" s="3"/>
      <c r="L17" s="3"/>
    </row>
    <row r="18" spans="1:12" s="5" customFormat="1" ht="12.6" customHeight="1">
      <c r="A18" s="3" t="s">
        <v>201</v>
      </c>
      <c r="C18" s="34">
        <f t="shared" si="0"/>
        <v>1</v>
      </c>
      <c r="D18" s="102">
        <f>COUNTIFS('GAME-Finals'!$A$4:$A$22,D$3,'GAME-Finals'!$B$4:$B$22,$A18,'GAME-Finals'!$M$4:$M$22,"&gt;=12")</f>
        <v>1</v>
      </c>
      <c r="E18" s="102">
        <f>COUNTIFS('GAME-Finals'!$A$4:$A$22,E$3,'GAME-Finals'!$B$4:$B$22,$A18,'GAME-Finals'!$M$4:$M$22,"&gt;=12")</f>
        <v>0</v>
      </c>
      <c r="F18" s="102">
        <f>COUNTIFS('GAME-Finals'!$A$4:$A$22,F$3,'GAME-Finals'!$B$4:$B$22,$A18,'GAME-Finals'!$M$4:$M$22,"&gt;=12")</f>
        <v>0</v>
      </c>
      <c r="G18" s="102">
        <f>COUNTIFS('GAME-Finals'!$A$4:$A$22,G$3,'GAME-Finals'!$B$4:$B$22,$A18,'GAME-Finals'!$M$4:$M$22,"&gt;=12")</f>
        <v>0</v>
      </c>
      <c r="H18" s="23"/>
      <c r="I18" s="3"/>
      <c r="J18" s="3"/>
      <c r="K18" s="3"/>
      <c r="L18" s="3"/>
    </row>
    <row r="19" spans="1:12" s="5" customFormat="1" ht="12.6" customHeight="1">
      <c r="A19" s="3" t="s">
        <v>398</v>
      </c>
      <c r="C19" s="34">
        <f t="shared" si="0"/>
        <v>1</v>
      </c>
      <c r="D19" s="102">
        <f>COUNTIFS('GAME-Finals'!$A$4:$A$22,D$3,'GAME-Finals'!$B$4:$B$22,$A19,'GAME-Finals'!$M$4:$M$22,"&gt;=12")</f>
        <v>1</v>
      </c>
      <c r="E19" s="102">
        <f>COUNTIFS('GAME-Finals'!$A$4:$A$22,E$3,'GAME-Finals'!$B$4:$B$22,$A19,'GAME-Finals'!$M$4:$M$22,"&gt;=12")</f>
        <v>0</v>
      </c>
      <c r="F19" s="102">
        <f>COUNTIFS('GAME-Finals'!$A$4:$A$22,F$3,'GAME-Finals'!$B$4:$B$22,$A19,'GAME-Finals'!$M$4:$M$22,"&gt;=12")</f>
        <v>0</v>
      </c>
      <c r="G19" s="102">
        <f>COUNTIFS('GAME-Finals'!$A$4:$A$22,G$3,'GAME-Finals'!$B$4:$B$22,$A19,'GAME-Finals'!$M$4:$M$22,"&gt;=12")</f>
        <v>0</v>
      </c>
      <c r="H19" s="23"/>
      <c r="I19" s="3"/>
      <c r="J19" s="3"/>
      <c r="K19" s="3"/>
      <c r="L19" s="3"/>
    </row>
    <row r="20" spans="1:12" ht="12.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L20" s="6"/>
    </row>
  </sheetData>
  <mergeCells count="1">
    <mergeCell ref="A1:H2"/>
  </mergeCells>
  <conditionalFormatting sqref="I20 I2 J3">
    <cfRule type="containsText" dxfId="2" priority="7" stopIfTrue="1" operator="containsText" text="FAŁSZ">
      <formula>NOT(ISERROR(SEARCH("FAŁSZ",I2)))</formula>
    </cfRule>
  </conditionalFormatting>
  <conditionalFormatting sqref="I2">
    <cfRule type="containsText" dxfId="1" priority="1" stopIfTrue="1" operator="containsText" text="FAŁSZ">
      <formula>NOT(ISERROR(SEARCH("FAŁSZ",I2)))</formula>
    </cfRule>
  </conditionalFormatting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1"/>
  <sheetViews>
    <sheetView topLeftCell="A76" workbookViewId="0">
      <selection activeCell="D91" sqref="D91"/>
    </sheetView>
  </sheetViews>
  <sheetFormatPr defaultColWidth="9.140625" defaultRowHeight="12.75"/>
  <cols>
    <col min="1" max="1" width="13.28515625" style="3" customWidth="1"/>
    <col min="2" max="3" width="6.5703125" style="5" customWidth="1"/>
    <col min="4" max="4" width="28.5703125" style="5" customWidth="1"/>
    <col min="5" max="5" width="6.5703125" style="5" customWidth="1"/>
    <col min="6" max="6" width="28.5703125" style="5" customWidth="1"/>
    <col min="7" max="7" width="6.5703125" style="5" customWidth="1"/>
    <col min="8" max="8" width="28.5703125" style="5" customWidth="1"/>
    <col min="9" max="9" width="6.5703125" style="5" customWidth="1"/>
    <col min="10" max="10" width="28.5703125" style="3" customWidth="1"/>
    <col min="11" max="16384" width="9.140625" style="3"/>
  </cols>
  <sheetData>
    <row r="1" spans="1:10" ht="15" customHeight="1">
      <c r="A1" s="105" t="s">
        <v>443</v>
      </c>
      <c r="B1" s="105"/>
      <c r="C1" s="105"/>
      <c r="D1" s="105"/>
      <c r="E1" s="105"/>
      <c r="F1" s="105"/>
      <c r="G1" s="45" t="s">
        <v>165</v>
      </c>
      <c r="H1" s="44" t="s">
        <v>471</v>
      </c>
      <c r="I1" s="38"/>
      <c r="J1" s="78" t="s">
        <v>470</v>
      </c>
    </row>
    <row r="2" spans="1:10" ht="15" customHeight="1">
      <c r="A2" s="105"/>
      <c r="B2" s="105"/>
      <c r="C2" s="105"/>
      <c r="D2" s="105"/>
      <c r="E2" s="105"/>
      <c r="F2" s="105"/>
      <c r="G2" s="44"/>
      <c r="H2" s="44" t="s">
        <v>469</v>
      </c>
      <c r="I2" s="38"/>
      <c r="J2" s="37" t="b">
        <f>SUM(B3:B91)=COUNTIFS('GAME-Regular Sea.'!$M$4:$M$318,"&gt;=15")</f>
        <v>1</v>
      </c>
    </row>
    <row r="3" spans="1:10" ht="12.75" customHeight="1">
      <c r="A3" s="1" t="s">
        <v>7</v>
      </c>
      <c r="B3" s="1" t="s">
        <v>155</v>
      </c>
      <c r="C3" s="27" t="s">
        <v>148</v>
      </c>
      <c r="D3" s="1" t="s">
        <v>6</v>
      </c>
      <c r="E3" s="29" t="s">
        <v>151</v>
      </c>
      <c r="F3" s="1" t="s">
        <v>6</v>
      </c>
      <c r="G3" s="30" t="s">
        <v>154</v>
      </c>
      <c r="H3" s="1" t="s">
        <v>6</v>
      </c>
      <c r="I3" s="31" t="s">
        <v>153</v>
      </c>
      <c r="J3" s="1" t="s">
        <v>6</v>
      </c>
    </row>
    <row r="4" spans="1:10" s="5" customFormat="1" ht="12.6" customHeight="1">
      <c r="A4" s="39" t="s">
        <v>157</v>
      </c>
      <c r="B4" s="34">
        <f>SUM(C4:J4)</f>
        <v>0</v>
      </c>
      <c r="C4" s="41" t="s">
        <v>74</v>
      </c>
      <c r="D4" s="40"/>
      <c r="E4" s="41" t="s">
        <v>74</v>
      </c>
      <c r="F4" s="40"/>
      <c r="G4" s="41" t="s">
        <v>74</v>
      </c>
      <c r="H4" s="40"/>
      <c r="I4" s="97">
        <f>COUNTIFS('GAME-Regular Sea.'!$A$4:$A$318,I$3,'GAME-Regular Sea.'!$K$4:$K$318,$A4,'GAME-Regular Sea.'!$M$4:$M$318,"&gt;=15")</f>
        <v>0</v>
      </c>
      <c r="J4" s="40"/>
    </row>
    <row r="5" spans="1:10" s="5" customFormat="1" ht="12.6" customHeight="1">
      <c r="A5" s="39" t="s">
        <v>158</v>
      </c>
      <c r="B5" s="34">
        <f t="shared" ref="B5:B54" si="0">SUM(C5:J5)</f>
        <v>0</v>
      </c>
      <c r="C5" s="41" t="s">
        <v>74</v>
      </c>
      <c r="D5" s="40"/>
      <c r="E5" s="41" t="s">
        <v>74</v>
      </c>
      <c r="F5" s="40"/>
      <c r="G5" s="41" t="s">
        <v>74</v>
      </c>
      <c r="H5" s="40"/>
      <c r="I5" s="97">
        <f>COUNTIFS('GAME-Regular Sea.'!$A$4:$A$318,I$3,'GAME-Regular Sea.'!$K$4:$K$318,$A5,'GAME-Regular Sea.'!$M$4:$M$318,"&gt;=15")</f>
        <v>0</v>
      </c>
      <c r="J5" s="40"/>
    </row>
    <row r="6" spans="1:10" s="5" customFormat="1" ht="12.6" customHeight="1">
      <c r="A6" s="39" t="s">
        <v>159</v>
      </c>
      <c r="B6" s="34">
        <f t="shared" si="0"/>
        <v>0</v>
      </c>
      <c r="C6" s="41" t="s">
        <v>74</v>
      </c>
      <c r="D6" s="40"/>
      <c r="E6" s="41" t="s">
        <v>74</v>
      </c>
      <c r="F6" s="40"/>
      <c r="G6" s="41" t="s">
        <v>74</v>
      </c>
      <c r="H6" s="40"/>
      <c r="I6" s="97">
        <f>COUNTIFS('GAME-Regular Sea.'!$A$4:$A$318,I$3,'GAME-Regular Sea.'!$K$4:$K$318,$A6,'GAME-Regular Sea.'!$M$4:$M$318,"&gt;=15")</f>
        <v>0</v>
      </c>
      <c r="J6" s="40"/>
    </row>
    <row r="7" spans="1:10" s="5" customFormat="1" ht="12.6" customHeight="1">
      <c r="A7" s="39" t="s">
        <v>160</v>
      </c>
      <c r="B7" s="34">
        <f t="shared" si="0"/>
        <v>0</v>
      </c>
      <c r="C7" s="41" t="s">
        <v>74</v>
      </c>
      <c r="D7" s="40"/>
      <c r="E7" s="41" t="s">
        <v>74</v>
      </c>
      <c r="F7" s="40"/>
      <c r="G7" s="41" t="s">
        <v>74</v>
      </c>
      <c r="H7" s="40"/>
      <c r="I7" s="97">
        <f>COUNTIFS('GAME-Regular Sea.'!$A$4:$A$318,I$3,'GAME-Regular Sea.'!$K$4:$K$318,$A7,'GAME-Regular Sea.'!$M$4:$M$318,"&gt;=15")</f>
        <v>0</v>
      </c>
      <c r="J7" s="40"/>
    </row>
    <row r="8" spans="1:10" s="5" customFormat="1" ht="12.6" customHeight="1">
      <c r="A8" s="39" t="s">
        <v>161</v>
      </c>
      <c r="B8" s="34">
        <f t="shared" si="0"/>
        <v>0</v>
      </c>
      <c r="C8" s="41" t="s">
        <v>74</v>
      </c>
      <c r="D8" s="40"/>
      <c r="E8" s="41" t="s">
        <v>74</v>
      </c>
      <c r="F8" s="40"/>
      <c r="G8" s="41" t="s">
        <v>74</v>
      </c>
      <c r="H8" s="40"/>
      <c r="I8" s="97">
        <f>COUNTIFS('GAME-Regular Sea.'!$A$4:$A$318,I$3,'GAME-Regular Sea.'!$K$4:$K$318,$A8,'GAME-Regular Sea.'!$M$4:$M$318,"&gt;=15")</f>
        <v>0</v>
      </c>
      <c r="J8" s="40"/>
    </row>
    <row r="9" spans="1:10" s="5" customFormat="1" ht="12.6" customHeight="1">
      <c r="A9" s="39" t="s">
        <v>162</v>
      </c>
      <c r="B9" s="34">
        <f t="shared" si="0"/>
        <v>0</v>
      </c>
      <c r="C9" s="41" t="s">
        <v>74</v>
      </c>
      <c r="D9" s="40"/>
      <c r="E9" s="41" t="s">
        <v>74</v>
      </c>
      <c r="F9" s="40"/>
      <c r="G9" s="41" t="s">
        <v>74</v>
      </c>
      <c r="H9" s="40"/>
      <c r="I9" s="97">
        <f>COUNTIFS('GAME-Regular Sea.'!$A$4:$A$318,I$3,'GAME-Regular Sea.'!$K$4:$K$318,$A9,'GAME-Regular Sea.'!$M$4:$M$318,"&gt;=15")</f>
        <v>0</v>
      </c>
      <c r="J9" s="40"/>
    </row>
    <row r="10" spans="1:10" s="5" customFormat="1" ht="12.6" customHeight="1">
      <c r="A10" s="39" t="s">
        <v>163</v>
      </c>
      <c r="B10" s="34">
        <f t="shared" si="0"/>
        <v>0</v>
      </c>
      <c r="C10" s="41" t="s">
        <v>74</v>
      </c>
      <c r="D10" s="40"/>
      <c r="E10" s="41" t="s">
        <v>74</v>
      </c>
      <c r="F10" s="40"/>
      <c r="G10" s="41" t="s">
        <v>74</v>
      </c>
      <c r="H10" s="40"/>
      <c r="I10" s="97">
        <f>COUNTIFS('GAME-Regular Sea.'!$A$4:$A$318,I$3,'GAME-Regular Sea.'!$K$4:$K$318,$A10,'GAME-Regular Sea.'!$M$4:$M$318,"&gt;=15")</f>
        <v>0</v>
      </c>
      <c r="J10" s="40"/>
    </row>
    <row r="11" spans="1:10" s="5" customFormat="1" ht="12.6" customHeight="1">
      <c r="A11" s="39" t="s">
        <v>164</v>
      </c>
      <c r="B11" s="34">
        <f t="shared" si="0"/>
        <v>0</v>
      </c>
      <c r="C11" s="41" t="s">
        <v>74</v>
      </c>
      <c r="D11" s="40"/>
      <c r="E11" s="41" t="s">
        <v>74</v>
      </c>
      <c r="F11" s="40"/>
      <c r="G11" s="41" t="s">
        <v>74</v>
      </c>
      <c r="H11" s="40"/>
      <c r="I11" s="97">
        <f>COUNTIFS('GAME-Regular Sea.'!$A$4:$A$318,I$3,'GAME-Regular Sea.'!$K$4:$K$318,$A11,'GAME-Regular Sea.'!$M$4:$M$318,"&gt;=15")</f>
        <v>0</v>
      </c>
      <c r="J11" s="40"/>
    </row>
    <row r="12" spans="1:10" s="5" customFormat="1" ht="12.6" customHeight="1">
      <c r="A12" s="39" t="s">
        <v>152</v>
      </c>
      <c r="B12" s="34">
        <f t="shared" si="0"/>
        <v>0</v>
      </c>
      <c r="C12" s="41" t="s">
        <v>74</v>
      </c>
      <c r="D12" s="40"/>
      <c r="E12" s="41" t="s">
        <v>74</v>
      </c>
      <c r="F12" s="40"/>
      <c r="G12" s="41" t="s">
        <v>74</v>
      </c>
      <c r="H12" s="40"/>
      <c r="I12" s="97">
        <f>COUNTIFS('GAME-Regular Sea.'!$A$4:$A$318,I$3,'GAME-Regular Sea.'!$K$4:$K$318,$A12,'GAME-Regular Sea.'!$M$4:$M$318,"&gt;=15")</f>
        <v>0</v>
      </c>
      <c r="J12" s="40"/>
    </row>
    <row r="13" spans="1:10" s="5" customFormat="1" ht="12.6" customHeight="1">
      <c r="A13" s="2" t="s">
        <v>82</v>
      </c>
      <c r="B13" s="34">
        <f t="shared" si="0"/>
        <v>0</v>
      </c>
      <c r="C13" s="96">
        <f>COUNTIFS('GAME-Regular Sea.'!$A$4:$A$318,C$3,'GAME-Regular Sea.'!$K$4:$K$318,$A13,'GAME-Regular Sea.'!$M$4:$M$318,"&gt;=15")</f>
        <v>0</v>
      </c>
      <c r="D13" s="3"/>
      <c r="E13" s="41" t="s">
        <v>74</v>
      </c>
      <c r="F13" s="24"/>
      <c r="G13" s="41" t="s">
        <v>74</v>
      </c>
      <c r="H13" s="24"/>
      <c r="I13" s="97">
        <f>COUNTIFS('GAME-Regular Sea.'!$A$4:$A$318,I$3,'GAME-Regular Sea.'!$K$4:$K$318,$A13,'GAME-Regular Sea.'!$M$4:$M$318,"&gt;=15")</f>
        <v>0</v>
      </c>
      <c r="J13" s="24"/>
    </row>
    <row r="14" spans="1:10" s="5" customFormat="1" ht="12.6" customHeight="1">
      <c r="A14" s="2" t="s">
        <v>81</v>
      </c>
      <c r="B14" s="34">
        <f t="shared" si="0"/>
        <v>0</v>
      </c>
      <c r="C14" s="96">
        <f>COUNTIFS('GAME-Regular Sea.'!$A$4:$A$318,C$3,'GAME-Regular Sea.'!$K$4:$K$318,$A14,'GAME-Regular Sea.'!$M$4:$M$318,"&gt;=15")</f>
        <v>0</v>
      </c>
      <c r="D14" s="3"/>
      <c r="E14" s="41" t="s">
        <v>74</v>
      </c>
      <c r="F14" s="24"/>
      <c r="G14" s="41" t="s">
        <v>74</v>
      </c>
      <c r="H14" s="24"/>
      <c r="I14" s="97">
        <f>COUNTIFS('GAME-Regular Sea.'!$A$4:$A$318,I$3,'GAME-Regular Sea.'!$K$4:$K$318,$A14,'GAME-Regular Sea.'!$M$4:$M$318,"&gt;=15")</f>
        <v>0</v>
      </c>
      <c r="J14" s="24"/>
    </row>
    <row r="15" spans="1:10" s="5" customFormat="1" ht="12.6" customHeight="1">
      <c r="A15" s="2" t="s">
        <v>78</v>
      </c>
      <c r="B15" s="34">
        <f t="shared" si="0"/>
        <v>0</v>
      </c>
      <c r="C15" s="96">
        <f>COUNTIFS('GAME-Regular Sea.'!$A$4:$A$318,C$3,'GAME-Regular Sea.'!$K$4:$K$318,$A15,'GAME-Regular Sea.'!$M$4:$M$318,"&gt;=15")</f>
        <v>0</v>
      </c>
      <c r="D15" s="3"/>
      <c r="E15" s="41" t="s">
        <v>74</v>
      </c>
      <c r="F15" s="24"/>
      <c r="G15" s="41" t="s">
        <v>74</v>
      </c>
      <c r="H15" s="24"/>
      <c r="I15" s="97">
        <f>COUNTIFS('GAME-Regular Sea.'!$A$4:$A$318,I$3,'GAME-Regular Sea.'!$K$4:$K$318,$A15,'GAME-Regular Sea.'!$M$4:$M$318,"&gt;=15")</f>
        <v>0</v>
      </c>
      <c r="J15" s="24"/>
    </row>
    <row r="16" spans="1:10" s="5" customFormat="1" ht="12.6" customHeight="1">
      <c r="A16" s="2" t="s">
        <v>80</v>
      </c>
      <c r="B16" s="34">
        <f t="shared" si="0"/>
        <v>0</v>
      </c>
      <c r="C16" s="96">
        <f>COUNTIFS('GAME-Regular Sea.'!$A$4:$A$318,C$3,'GAME-Regular Sea.'!$K$4:$K$318,$A16,'GAME-Regular Sea.'!$M$4:$M$318,"&gt;=15")</f>
        <v>0</v>
      </c>
      <c r="D16" s="3"/>
      <c r="E16" s="41" t="s">
        <v>74</v>
      </c>
      <c r="F16" s="24"/>
      <c r="G16" s="41" t="s">
        <v>74</v>
      </c>
      <c r="H16" s="24"/>
      <c r="I16" s="41" t="s">
        <v>74</v>
      </c>
      <c r="J16" s="24"/>
    </row>
    <row r="17" spans="1:10" s="5" customFormat="1" ht="12.6" customHeight="1">
      <c r="A17" s="2" t="s">
        <v>62</v>
      </c>
      <c r="B17" s="34">
        <f t="shared" si="0"/>
        <v>1</v>
      </c>
      <c r="C17" s="96">
        <f>COUNTIFS('GAME-Regular Sea.'!$A$4:$A$318,C$3,'GAME-Regular Sea.'!$K$4:$K$318,$A17,'GAME-Regular Sea.'!$M$4:$M$318,"&gt;=15")</f>
        <v>1</v>
      </c>
      <c r="D17" s="40" t="s">
        <v>334</v>
      </c>
      <c r="E17" s="41" t="s">
        <v>74</v>
      </c>
      <c r="F17" s="24"/>
      <c r="G17" s="41" t="s">
        <v>74</v>
      </c>
      <c r="H17" s="24"/>
      <c r="I17" s="41" t="s">
        <v>74</v>
      </c>
      <c r="J17" s="24"/>
    </row>
    <row r="18" spans="1:10" s="5" customFormat="1" ht="12.6" customHeight="1">
      <c r="A18" s="2" t="s">
        <v>63</v>
      </c>
      <c r="B18" s="34">
        <f t="shared" si="0"/>
        <v>4</v>
      </c>
      <c r="C18" s="96">
        <f>COUNTIFS('GAME-Regular Sea.'!$A$4:$A$318,C$3,'GAME-Regular Sea.'!$K$4:$K$318,$A18,'GAME-Regular Sea.'!$M$4:$M$318,"&gt;=15")</f>
        <v>4</v>
      </c>
      <c r="D18" s="40" t="s">
        <v>335</v>
      </c>
      <c r="E18" s="41" t="s">
        <v>74</v>
      </c>
      <c r="F18" s="24"/>
      <c r="G18" s="41" t="s">
        <v>74</v>
      </c>
      <c r="H18" s="24"/>
      <c r="I18" s="41" t="s">
        <v>74</v>
      </c>
      <c r="J18" s="24"/>
    </row>
    <row r="19" spans="1:10" s="5" customFormat="1" ht="12.6" customHeight="1">
      <c r="A19" s="2" t="s">
        <v>64</v>
      </c>
      <c r="B19" s="34">
        <f t="shared" si="0"/>
        <v>1</v>
      </c>
      <c r="C19" s="96">
        <f>COUNTIFS('GAME-Regular Sea.'!$A$4:$A$318,C$3,'GAME-Regular Sea.'!$K$4:$K$318,$A19,'GAME-Regular Sea.'!$M$4:$M$318,"&gt;=15")</f>
        <v>1</v>
      </c>
      <c r="D19" s="40" t="s">
        <v>336</v>
      </c>
      <c r="E19" s="41" t="s">
        <v>74</v>
      </c>
      <c r="F19" s="24"/>
      <c r="G19" s="41" t="s">
        <v>74</v>
      </c>
      <c r="H19" s="24"/>
      <c r="I19" s="41" t="s">
        <v>74</v>
      </c>
      <c r="J19" s="24"/>
    </row>
    <row r="20" spans="1:10" s="5" customFormat="1" ht="12.6" customHeight="1">
      <c r="A20" s="2" t="s">
        <v>65</v>
      </c>
      <c r="B20" s="34">
        <f t="shared" si="0"/>
        <v>1</v>
      </c>
      <c r="C20" s="96">
        <f>COUNTIFS('GAME-Regular Sea.'!$A$4:$A$318,C$3,'GAME-Regular Sea.'!$K$4:$K$318,$A20,'GAME-Regular Sea.'!$M$4:$M$318,"&gt;=15")</f>
        <v>1</v>
      </c>
      <c r="D20" s="40" t="s">
        <v>337</v>
      </c>
      <c r="E20" s="41" t="s">
        <v>74</v>
      </c>
      <c r="F20" s="24"/>
      <c r="G20" s="41" t="s">
        <v>74</v>
      </c>
      <c r="H20" s="24"/>
      <c r="I20" s="41" t="s">
        <v>74</v>
      </c>
      <c r="J20" s="24"/>
    </row>
    <row r="21" spans="1:10" s="5" customFormat="1" ht="12.6" customHeight="1">
      <c r="A21" s="2" t="s">
        <v>66</v>
      </c>
      <c r="B21" s="34">
        <f t="shared" si="0"/>
        <v>0</v>
      </c>
      <c r="C21" s="96">
        <f>COUNTIFS('GAME-Regular Sea.'!$A$4:$A$318,C$3,'GAME-Regular Sea.'!$K$4:$K$318,$A21,'GAME-Regular Sea.'!$M$4:$M$318,"&gt;=15")</f>
        <v>0</v>
      </c>
      <c r="D21" s="40"/>
      <c r="E21" s="41" t="s">
        <v>74</v>
      </c>
      <c r="F21" s="24"/>
      <c r="G21" s="41" t="s">
        <v>74</v>
      </c>
      <c r="H21" s="24"/>
      <c r="I21" s="41" t="s">
        <v>74</v>
      </c>
      <c r="J21" s="24"/>
    </row>
    <row r="22" spans="1:10" s="5" customFormat="1" ht="12.6" customHeight="1">
      <c r="A22" s="2" t="s">
        <v>67</v>
      </c>
      <c r="B22" s="34">
        <f t="shared" si="0"/>
        <v>1</v>
      </c>
      <c r="C22" s="96">
        <f>COUNTIFS('GAME-Regular Sea.'!$A$4:$A$318,C$3,'GAME-Regular Sea.'!$K$4:$K$318,$A22,'GAME-Regular Sea.'!$M$4:$M$318,"&gt;=15")</f>
        <v>1</v>
      </c>
      <c r="D22" s="40" t="s">
        <v>338</v>
      </c>
      <c r="E22" s="41" t="s">
        <v>74</v>
      </c>
      <c r="F22" s="24"/>
      <c r="G22" s="41" t="s">
        <v>74</v>
      </c>
      <c r="H22" s="24"/>
      <c r="I22" s="41" t="s">
        <v>74</v>
      </c>
      <c r="J22" s="24"/>
    </row>
    <row r="23" spans="1:10" s="5" customFormat="1" ht="12.6" customHeight="1">
      <c r="A23" s="2" t="s">
        <v>68</v>
      </c>
      <c r="B23" s="34">
        <f t="shared" si="0"/>
        <v>2</v>
      </c>
      <c r="C23" s="96">
        <f>COUNTIFS('GAME-Regular Sea.'!$A$4:$A$318,C$3,'GAME-Regular Sea.'!$K$4:$K$318,$A23,'GAME-Regular Sea.'!$M$4:$M$318,"&gt;=15")</f>
        <v>2</v>
      </c>
      <c r="D23" s="40" t="s">
        <v>339</v>
      </c>
      <c r="E23" s="41" t="s">
        <v>74</v>
      </c>
      <c r="F23" s="24"/>
      <c r="G23" s="41" t="s">
        <v>74</v>
      </c>
      <c r="H23" s="24"/>
      <c r="I23" s="41" t="s">
        <v>74</v>
      </c>
      <c r="J23" s="24"/>
    </row>
    <row r="24" spans="1:10" s="5" customFormat="1" ht="12.6" customHeight="1">
      <c r="A24" s="2" t="s">
        <v>69</v>
      </c>
      <c r="B24" s="34">
        <f t="shared" si="0"/>
        <v>3</v>
      </c>
      <c r="C24" s="96">
        <f>COUNTIFS('GAME-Regular Sea.'!$A$4:$A$318,C$3,'GAME-Regular Sea.'!$K$4:$K$318,$A24,'GAME-Regular Sea.'!$M$4:$M$318,"&gt;=15")</f>
        <v>3</v>
      </c>
      <c r="D24" s="40" t="s">
        <v>340</v>
      </c>
      <c r="E24" s="41" t="s">
        <v>74</v>
      </c>
      <c r="F24" s="24"/>
      <c r="G24" s="41" t="s">
        <v>74</v>
      </c>
      <c r="H24" s="24"/>
      <c r="I24" s="41" t="s">
        <v>74</v>
      </c>
      <c r="J24" s="24"/>
    </row>
    <row r="25" spans="1:10" s="5" customFormat="1" ht="12.6" customHeight="1">
      <c r="A25" s="2" t="s">
        <v>70</v>
      </c>
      <c r="B25" s="34">
        <f t="shared" si="0"/>
        <v>3</v>
      </c>
      <c r="C25" s="96">
        <f>COUNTIFS('GAME-Regular Sea.'!$A$4:$A$318,C$3,'GAME-Regular Sea.'!$K$4:$K$318,$A25,'GAME-Regular Sea.'!$M$4:$M$318,"&gt;=15")</f>
        <v>3</v>
      </c>
      <c r="D25" s="40" t="s">
        <v>493</v>
      </c>
      <c r="E25" s="41" t="s">
        <v>74</v>
      </c>
      <c r="F25" s="24"/>
      <c r="G25" s="41" t="s">
        <v>74</v>
      </c>
      <c r="H25" s="24"/>
      <c r="I25" s="41" t="s">
        <v>74</v>
      </c>
      <c r="J25" s="24"/>
    </row>
    <row r="26" spans="1:10" s="5" customFormat="1" ht="12.6" customHeight="1">
      <c r="A26" s="2" t="s">
        <v>71</v>
      </c>
      <c r="B26" s="34">
        <f t="shared" si="0"/>
        <v>2</v>
      </c>
      <c r="C26" s="96">
        <f>COUNTIFS('GAME-Regular Sea.'!$A$4:$A$318,C$3,'GAME-Regular Sea.'!$K$4:$K$318,$A26,'GAME-Regular Sea.'!$M$4:$M$318,"&gt;=15")</f>
        <v>2</v>
      </c>
      <c r="D26" s="40" t="s">
        <v>341</v>
      </c>
      <c r="E26" s="41" t="s">
        <v>74</v>
      </c>
      <c r="F26" s="24"/>
      <c r="G26" s="41" t="s">
        <v>74</v>
      </c>
      <c r="H26" s="24"/>
      <c r="I26" s="41" t="s">
        <v>74</v>
      </c>
      <c r="J26" s="24"/>
    </row>
    <row r="27" spans="1:10" s="5" customFormat="1" ht="12.6" customHeight="1">
      <c r="A27" s="2" t="s">
        <v>10</v>
      </c>
      <c r="B27" s="34">
        <f t="shared" si="0"/>
        <v>6</v>
      </c>
      <c r="C27" s="96">
        <f>COUNTIFS('GAME-Regular Sea.'!$A$4:$A$318,C$3,'GAME-Regular Sea.'!$K$4:$K$318,$A27,'GAME-Regular Sea.'!$M$4:$M$318,"&gt;=15")</f>
        <v>6</v>
      </c>
      <c r="D27" s="40" t="s">
        <v>342</v>
      </c>
      <c r="E27" s="41" t="s">
        <v>74</v>
      </c>
      <c r="F27" s="24"/>
      <c r="G27" s="41" t="s">
        <v>74</v>
      </c>
      <c r="H27" s="24"/>
      <c r="I27" s="41" t="s">
        <v>74</v>
      </c>
      <c r="J27" s="24"/>
    </row>
    <row r="28" spans="1:10" s="5" customFormat="1" ht="12.6" customHeight="1">
      <c r="A28" s="2" t="s">
        <v>11</v>
      </c>
      <c r="B28" s="34">
        <f t="shared" si="0"/>
        <v>11</v>
      </c>
      <c r="C28" s="96">
        <f>COUNTIFS('GAME-Regular Sea.'!$A$4:$A$318,C$3,'GAME-Regular Sea.'!$K$4:$K$318,$A28,'GAME-Regular Sea.'!$M$4:$M$318,"&gt;=15")</f>
        <v>8</v>
      </c>
      <c r="D28" s="40" t="s">
        <v>343</v>
      </c>
      <c r="E28" s="41" t="s">
        <v>74</v>
      </c>
      <c r="F28" s="24"/>
      <c r="G28" s="97">
        <f>COUNTIFS('GAME-Regular Sea.'!$A$4:$A$318,G$3,'GAME-Regular Sea.'!$K$4:$K$318,$A28,'GAME-Regular Sea.'!$M$4:$M$318,"&gt;=15")</f>
        <v>3</v>
      </c>
      <c r="H28" s="24" t="s">
        <v>463</v>
      </c>
      <c r="I28" s="41" t="s">
        <v>74</v>
      </c>
      <c r="J28" s="24"/>
    </row>
    <row r="29" spans="1:10" s="5" customFormat="1" ht="12.6" customHeight="1">
      <c r="A29" s="2" t="s">
        <v>12</v>
      </c>
      <c r="B29" s="34">
        <f t="shared" si="0"/>
        <v>1</v>
      </c>
      <c r="C29" s="96">
        <f>COUNTIFS('GAME-Regular Sea.'!$A$4:$A$318,C$3,'GAME-Regular Sea.'!$K$4:$K$318,$A29,'GAME-Regular Sea.'!$M$4:$M$318,"&gt;=15")</f>
        <v>1</v>
      </c>
      <c r="D29" s="40" t="s">
        <v>344</v>
      </c>
      <c r="E29" s="41" t="s">
        <v>74</v>
      </c>
      <c r="F29" s="24"/>
      <c r="G29" s="97">
        <f>COUNTIFS('GAME-Regular Sea.'!$A$4:$A$318,G$3,'GAME-Regular Sea.'!$K$4:$K$318,$A29,'GAME-Regular Sea.'!$M$4:$M$318,"&gt;=15")</f>
        <v>0</v>
      </c>
      <c r="H29" s="24"/>
      <c r="I29" s="41" t="s">
        <v>74</v>
      </c>
      <c r="J29" s="24"/>
    </row>
    <row r="30" spans="1:10" s="5" customFormat="1" ht="12.6" customHeight="1">
      <c r="A30" s="2" t="s">
        <v>13</v>
      </c>
      <c r="B30" s="34">
        <f t="shared" si="0"/>
        <v>2</v>
      </c>
      <c r="C30" s="96">
        <f>COUNTIFS('GAME-Regular Sea.'!$A$4:$A$318,C$3,'GAME-Regular Sea.'!$K$4:$K$318,$A30,'GAME-Regular Sea.'!$M$4:$M$318,"&gt;=15")</f>
        <v>2</v>
      </c>
      <c r="D30" s="40" t="s">
        <v>345</v>
      </c>
      <c r="E30" s="41" t="s">
        <v>74</v>
      </c>
      <c r="F30" s="24"/>
      <c r="G30" s="41" t="s">
        <v>74</v>
      </c>
      <c r="H30" s="24"/>
      <c r="I30" s="41" t="s">
        <v>74</v>
      </c>
      <c r="J30" s="24"/>
    </row>
    <row r="31" spans="1:10" s="5" customFormat="1" ht="12.6" customHeight="1">
      <c r="A31" s="2" t="s">
        <v>14</v>
      </c>
      <c r="B31" s="34">
        <f t="shared" si="0"/>
        <v>1</v>
      </c>
      <c r="C31" s="96">
        <f>COUNTIFS('GAME-Regular Sea.'!$A$4:$A$318,C$3,'GAME-Regular Sea.'!$K$4:$K$318,$A31,'GAME-Regular Sea.'!$M$4:$M$318,"&gt;=15")</f>
        <v>1</v>
      </c>
      <c r="D31" s="40" t="s">
        <v>344</v>
      </c>
      <c r="E31" s="41" t="s">
        <v>74</v>
      </c>
      <c r="F31" s="24"/>
      <c r="G31" s="41" t="s">
        <v>74</v>
      </c>
      <c r="H31" s="24"/>
      <c r="I31" s="41" t="s">
        <v>74</v>
      </c>
      <c r="J31" s="24"/>
    </row>
    <row r="32" spans="1:10" s="5" customFormat="1" ht="12.6" customHeight="1">
      <c r="A32" s="2" t="s">
        <v>15</v>
      </c>
      <c r="B32" s="34">
        <f t="shared" si="0"/>
        <v>7</v>
      </c>
      <c r="C32" s="96">
        <f>COUNTIFS('GAME-Regular Sea.'!$A$4:$A$318,C$3,'GAME-Regular Sea.'!$K$4:$K$318,$A32,'GAME-Regular Sea.'!$M$4:$M$318,"&gt;=15")</f>
        <v>7</v>
      </c>
      <c r="D32" s="40" t="s">
        <v>346</v>
      </c>
      <c r="E32" s="41" t="s">
        <v>74</v>
      </c>
      <c r="F32" s="24"/>
      <c r="G32" s="41" t="s">
        <v>74</v>
      </c>
      <c r="H32" s="24"/>
      <c r="I32" s="41" t="s">
        <v>74</v>
      </c>
      <c r="J32" s="24"/>
    </row>
    <row r="33" spans="1:10" s="5" customFormat="1" ht="12.6" customHeight="1">
      <c r="A33" s="2" t="s">
        <v>16</v>
      </c>
      <c r="B33" s="34">
        <f t="shared" si="0"/>
        <v>7</v>
      </c>
      <c r="C33" s="96">
        <f>COUNTIFS('GAME-Regular Sea.'!$A$4:$A$318,C$3,'GAME-Regular Sea.'!$K$4:$K$318,$A33,'GAME-Regular Sea.'!$M$4:$M$318,"&gt;=15")</f>
        <v>7</v>
      </c>
      <c r="D33" s="40" t="s">
        <v>347</v>
      </c>
      <c r="E33" s="41" t="s">
        <v>74</v>
      </c>
      <c r="F33" s="24"/>
      <c r="G33" s="41" t="s">
        <v>74</v>
      </c>
      <c r="H33" s="24"/>
      <c r="I33" s="41" t="s">
        <v>74</v>
      </c>
      <c r="J33" s="24"/>
    </row>
    <row r="34" spans="1:10" s="5" customFormat="1" ht="12.6" customHeight="1">
      <c r="A34" s="2" t="s">
        <v>17</v>
      </c>
      <c r="B34" s="34">
        <f t="shared" si="0"/>
        <v>6</v>
      </c>
      <c r="C34" s="96">
        <f>COUNTIFS('GAME-Regular Sea.'!$A$4:$A$318,C$3,'GAME-Regular Sea.'!$K$4:$K$318,$A34,'GAME-Regular Sea.'!$M$4:$M$318,"&gt;=15")</f>
        <v>3</v>
      </c>
      <c r="D34" s="21" t="s">
        <v>348</v>
      </c>
      <c r="E34" s="96">
        <f>COUNTIFS('GAME-Regular Sea.'!$A$4:$A$318,E$3,'GAME-Regular Sea.'!$K$4:$K$318,$A34,'GAME-Regular Sea.'!$M$4:$M$318,"&gt;=15")</f>
        <v>3</v>
      </c>
      <c r="F34" s="24" t="s">
        <v>387</v>
      </c>
      <c r="G34" s="41" t="s">
        <v>74</v>
      </c>
      <c r="H34" s="24"/>
      <c r="I34" s="41" t="s">
        <v>74</v>
      </c>
      <c r="J34" s="24"/>
    </row>
    <row r="35" spans="1:10" s="5" customFormat="1" ht="12.6" customHeight="1">
      <c r="A35" s="2" t="s">
        <v>60</v>
      </c>
      <c r="B35" s="34">
        <f t="shared" si="0"/>
        <v>6</v>
      </c>
      <c r="C35" s="96">
        <f>COUNTIFS('GAME-Regular Sea.'!$A$4:$A$318,C$3,'GAME-Regular Sea.'!$K$4:$K$318,$A35,'GAME-Regular Sea.'!$M$4:$M$318,"&gt;=15")</f>
        <v>1</v>
      </c>
      <c r="D35" s="21" t="s">
        <v>349</v>
      </c>
      <c r="E35" s="96">
        <f>COUNTIFS('GAME-Regular Sea.'!$A$4:$A$318,E$3,'GAME-Regular Sea.'!$K$4:$K$318,$A35,'GAME-Regular Sea.'!$M$4:$M$318,"&gt;=15")</f>
        <v>5</v>
      </c>
      <c r="F35" s="24" t="s">
        <v>388</v>
      </c>
      <c r="G35" s="41" t="s">
        <v>74</v>
      </c>
      <c r="H35" s="24"/>
      <c r="I35" s="41" t="s">
        <v>74</v>
      </c>
      <c r="J35" s="24"/>
    </row>
    <row r="36" spans="1:10" s="5" customFormat="1" ht="12.6" customHeight="1">
      <c r="A36" s="2" t="s">
        <v>61</v>
      </c>
      <c r="B36" s="34">
        <f t="shared" si="0"/>
        <v>5</v>
      </c>
      <c r="C36" s="96">
        <f>COUNTIFS('GAME-Regular Sea.'!$A$4:$A$318,C$3,'GAME-Regular Sea.'!$K$4:$K$318,$A36,'GAME-Regular Sea.'!$M$4:$M$318,"&gt;=15")</f>
        <v>3</v>
      </c>
      <c r="D36" s="21" t="s">
        <v>350</v>
      </c>
      <c r="E36" s="96">
        <f>COUNTIFS('GAME-Regular Sea.'!$A$4:$A$318,E$3,'GAME-Regular Sea.'!$K$4:$K$318,$A36,'GAME-Regular Sea.'!$M$4:$M$318,"&gt;=15")</f>
        <v>2</v>
      </c>
      <c r="F36" s="24" t="s">
        <v>475</v>
      </c>
      <c r="G36" s="41" t="s">
        <v>74</v>
      </c>
      <c r="H36" s="24"/>
      <c r="I36" s="41" t="s">
        <v>74</v>
      </c>
      <c r="J36" s="24"/>
    </row>
    <row r="37" spans="1:10" s="5" customFormat="1" ht="12.6" customHeight="1">
      <c r="A37" s="2" t="s">
        <v>52</v>
      </c>
      <c r="B37" s="34">
        <f t="shared" si="0"/>
        <v>8</v>
      </c>
      <c r="C37" s="96">
        <f>COUNTIFS('GAME-Regular Sea.'!$A$4:$A$318,C$3,'GAME-Regular Sea.'!$K$4:$K$318,$A37,'GAME-Regular Sea.'!$M$4:$M$318,"&gt;=15")</f>
        <v>6</v>
      </c>
      <c r="D37" s="21" t="s">
        <v>351</v>
      </c>
      <c r="E37" s="96">
        <f>COUNTIFS('GAME-Regular Sea.'!$A$4:$A$318,E$3,'GAME-Regular Sea.'!$K$4:$K$318,$A37,'GAME-Regular Sea.'!$M$4:$M$318,"&gt;=15")</f>
        <v>2</v>
      </c>
      <c r="F37" s="24" t="s">
        <v>389</v>
      </c>
      <c r="G37" s="41" t="s">
        <v>74</v>
      </c>
      <c r="H37" s="24"/>
      <c r="I37" s="41" t="s">
        <v>74</v>
      </c>
      <c r="J37" s="24"/>
    </row>
    <row r="38" spans="1:10" s="5" customFormat="1" ht="12.6" customHeight="1">
      <c r="A38" s="2" t="s">
        <v>53</v>
      </c>
      <c r="B38" s="34">
        <f t="shared" si="0"/>
        <v>6</v>
      </c>
      <c r="C38" s="96">
        <f>COUNTIFS('GAME-Regular Sea.'!$A$4:$A$318,C$3,'GAME-Regular Sea.'!$K$4:$K$318,$A38,'GAME-Regular Sea.'!$M$4:$M$318,"&gt;=15")</f>
        <v>3</v>
      </c>
      <c r="D38" s="21" t="s">
        <v>492</v>
      </c>
      <c r="E38" s="96">
        <f>COUNTIFS('GAME-Regular Sea.'!$A$4:$A$318,E$3,'GAME-Regular Sea.'!$K$4:$K$318,$A38,'GAME-Regular Sea.'!$M$4:$M$318,"&gt;=15")</f>
        <v>3</v>
      </c>
      <c r="F38" s="24" t="s">
        <v>390</v>
      </c>
      <c r="G38" s="41" t="s">
        <v>74</v>
      </c>
      <c r="H38" s="24"/>
      <c r="I38" s="41" t="s">
        <v>74</v>
      </c>
      <c r="J38" s="24"/>
    </row>
    <row r="39" spans="1:10" s="5" customFormat="1" ht="12.6" customHeight="1">
      <c r="A39" s="2" t="s">
        <v>54</v>
      </c>
      <c r="B39" s="34">
        <f t="shared" si="0"/>
        <v>3</v>
      </c>
      <c r="C39" s="96">
        <f>COUNTIFS('GAME-Regular Sea.'!$A$4:$A$318,C$3,'GAME-Regular Sea.'!$K$4:$K$318,$A39,'GAME-Regular Sea.'!$M$4:$M$318,"&gt;=15")</f>
        <v>1</v>
      </c>
      <c r="D39" s="21" t="s">
        <v>353</v>
      </c>
      <c r="E39" s="96">
        <f>COUNTIFS('GAME-Regular Sea.'!$A$4:$A$318,E$3,'GAME-Regular Sea.'!$K$4:$K$318,$A39,'GAME-Regular Sea.'!$M$4:$M$318,"&gt;=15")</f>
        <v>2</v>
      </c>
      <c r="F39" s="24" t="s">
        <v>391</v>
      </c>
      <c r="G39" s="41" t="s">
        <v>74</v>
      </c>
      <c r="H39" s="24"/>
      <c r="I39" s="41" t="s">
        <v>74</v>
      </c>
      <c r="J39" s="24"/>
    </row>
    <row r="40" spans="1:10" s="5" customFormat="1" ht="12.6" customHeight="1">
      <c r="A40" s="2" t="s">
        <v>55</v>
      </c>
      <c r="B40" s="34">
        <f t="shared" si="0"/>
        <v>4</v>
      </c>
      <c r="C40" s="96">
        <f>COUNTIFS('GAME-Regular Sea.'!$A$4:$A$318,C$3,'GAME-Regular Sea.'!$K$4:$K$318,$A40,'GAME-Regular Sea.'!$M$4:$M$318,"&gt;=15")</f>
        <v>2</v>
      </c>
      <c r="D40" s="21" t="s">
        <v>354</v>
      </c>
      <c r="E40" s="96">
        <f>COUNTIFS('GAME-Regular Sea.'!$A$4:$A$318,E$3,'GAME-Regular Sea.'!$K$4:$K$318,$A40,'GAME-Regular Sea.'!$M$4:$M$318,"&gt;=15")</f>
        <v>2</v>
      </c>
      <c r="F40" s="24" t="s">
        <v>392</v>
      </c>
      <c r="G40" s="41" t="s">
        <v>74</v>
      </c>
      <c r="H40" s="24"/>
      <c r="I40" s="41" t="s">
        <v>74</v>
      </c>
      <c r="J40" s="24"/>
    </row>
    <row r="41" spans="1:10" s="5" customFormat="1" ht="12.6" customHeight="1">
      <c r="A41" s="2" t="s">
        <v>56</v>
      </c>
      <c r="B41" s="34">
        <f t="shared" si="0"/>
        <v>4</v>
      </c>
      <c r="C41" s="96">
        <f>COUNTIFS('GAME-Regular Sea.'!$A$4:$A$318,C$3,'GAME-Regular Sea.'!$K$4:$K$318,$A41,'GAME-Regular Sea.'!$M$4:$M$318,"&gt;=15")</f>
        <v>2</v>
      </c>
      <c r="D41" s="21" t="s">
        <v>355</v>
      </c>
      <c r="E41" s="96">
        <f>COUNTIFS('GAME-Regular Sea.'!$A$4:$A$318,E$3,'GAME-Regular Sea.'!$K$4:$K$318,$A41,'GAME-Regular Sea.'!$M$4:$M$318,"&gt;=15")</f>
        <v>2</v>
      </c>
      <c r="F41" s="24" t="s">
        <v>393</v>
      </c>
      <c r="G41" s="41" t="s">
        <v>74</v>
      </c>
      <c r="H41" s="24"/>
      <c r="I41" s="41" t="s">
        <v>74</v>
      </c>
      <c r="J41" s="24"/>
    </row>
    <row r="42" spans="1:10" s="5" customFormat="1" ht="12.6" customHeight="1">
      <c r="A42" s="2" t="s">
        <v>57</v>
      </c>
      <c r="B42" s="34">
        <f t="shared" si="0"/>
        <v>2</v>
      </c>
      <c r="C42" s="96">
        <f>COUNTIFS('GAME-Regular Sea.'!$A$4:$A$318,C$3,'GAME-Regular Sea.'!$K$4:$K$318,$A42,'GAME-Regular Sea.'!$M$4:$M$318,"&gt;=15")</f>
        <v>1</v>
      </c>
      <c r="D42" s="21" t="s">
        <v>356</v>
      </c>
      <c r="E42" s="96">
        <f>COUNTIFS('GAME-Regular Sea.'!$A$4:$A$318,E$3,'GAME-Regular Sea.'!$K$4:$K$318,$A42,'GAME-Regular Sea.'!$M$4:$M$318,"&gt;=15")</f>
        <v>1</v>
      </c>
      <c r="F42" s="24" t="s">
        <v>394</v>
      </c>
      <c r="G42" s="41" t="s">
        <v>74</v>
      </c>
      <c r="H42" s="24"/>
      <c r="I42" s="41" t="s">
        <v>74</v>
      </c>
      <c r="J42" s="24"/>
    </row>
    <row r="43" spans="1:10" s="5" customFormat="1" ht="12.6" customHeight="1">
      <c r="A43" s="2" t="s">
        <v>58</v>
      </c>
      <c r="B43" s="34">
        <f t="shared" si="0"/>
        <v>0</v>
      </c>
      <c r="C43" s="96">
        <f>COUNTIFS('GAME-Regular Sea.'!$A$4:$A$318,C$3,'GAME-Regular Sea.'!$K$4:$K$318,$A43,'GAME-Regular Sea.'!$M$4:$M$318,"&gt;=15")</f>
        <v>0</v>
      </c>
      <c r="D43" s="21"/>
      <c r="E43" s="41" t="s">
        <v>74</v>
      </c>
      <c r="F43" s="24"/>
      <c r="G43" s="41" t="s">
        <v>74</v>
      </c>
      <c r="H43" s="24"/>
      <c r="I43" s="41" t="s">
        <v>74</v>
      </c>
      <c r="J43" s="24"/>
    </row>
    <row r="44" spans="1:10" s="5" customFormat="1" ht="12.6" customHeight="1">
      <c r="A44" s="2" t="s">
        <v>59</v>
      </c>
      <c r="B44" s="34">
        <f t="shared" si="0"/>
        <v>1</v>
      </c>
      <c r="C44" s="96">
        <f>COUNTIFS('GAME-Regular Sea.'!$A$4:$A$318,C$3,'GAME-Regular Sea.'!$K$4:$K$318,$A44,'GAME-Regular Sea.'!$M$4:$M$318,"&gt;=15")</f>
        <v>1</v>
      </c>
      <c r="D44" s="21" t="s">
        <v>357</v>
      </c>
      <c r="E44" s="41" t="s">
        <v>74</v>
      </c>
      <c r="F44" s="24"/>
      <c r="G44" s="41" t="s">
        <v>74</v>
      </c>
      <c r="H44" s="24"/>
      <c r="I44" s="41" t="s">
        <v>74</v>
      </c>
      <c r="J44" s="24"/>
    </row>
    <row r="45" spans="1:10" ht="12.6" customHeight="1">
      <c r="A45" s="2" t="s">
        <v>72</v>
      </c>
      <c r="B45" s="34">
        <f t="shared" si="0"/>
        <v>1</v>
      </c>
      <c r="C45" s="96">
        <f>COUNTIFS('GAME-Regular Sea.'!$A$4:$A$318,C$3,'GAME-Regular Sea.'!$K$4:$K$318,$A45,'GAME-Regular Sea.'!$M$4:$M$318,"&gt;=15")</f>
        <v>1</v>
      </c>
      <c r="D45" s="21" t="s">
        <v>358</v>
      </c>
      <c r="E45" s="41" t="s">
        <v>74</v>
      </c>
      <c r="F45" s="24"/>
      <c r="G45" s="41" t="s">
        <v>74</v>
      </c>
      <c r="H45" s="24"/>
      <c r="I45" s="41" t="s">
        <v>74</v>
      </c>
      <c r="J45" s="24"/>
    </row>
    <row r="46" spans="1:10" ht="12.6" customHeight="1">
      <c r="A46" s="2" t="s">
        <v>51</v>
      </c>
      <c r="B46" s="34">
        <f t="shared" si="0"/>
        <v>3</v>
      </c>
      <c r="C46" s="96">
        <f>COUNTIFS('GAME-Regular Sea.'!$A$4:$A$318,C$3,'GAME-Regular Sea.'!$K$4:$K$318,$A46,'GAME-Regular Sea.'!$M$4:$M$318,"&gt;=15")</f>
        <v>3</v>
      </c>
      <c r="D46" s="21" t="s">
        <v>359</v>
      </c>
      <c r="E46" s="41" t="s">
        <v>74</v>
      </c>
      <c r="F46" s="24"/>
      <c r="G46" s="41" t="s">
        <v>74</v>
      </c>
      <c r="H46" s="24"/>
      <c r="I46" s="41" t="s">
        <v>74</v>
      </c>
      <c r="J46" s="24"/>
    </row>
    <row r="47" spans="1:10" ht="12.6" customHeight="1">
      <c r="A47" s="2" t="s">
        <v>18</v>
      </c>
      <c r="B47" s="34">
        <f t="shared" si="0"/>
        <v>1</v>
      </c>
      <c r="C47" s="96">
        <f>COUNTIFS('GAME-Regular Sea.'!$A$4:$A$318,C$3,'GAME-Regular Sea.'!$K$4:$K$318,$A47,'GAME-Regular Sea.'!$M$4:$M$318,"&gt;=15")</f>
        <v>1</v>
      </c>
      <c r="D47" s="21" t="s">
        <v>360</v>
      </c>
      <c r="E47" s="41" t="s">
        <v>74</v>
      </c>
      <c r="F47" s="24"/>
      <c r="G47" s="41" t="s">
        <v>74</v>
      </c>
      <c r="H47" s="24"/>
      <c r="I47" s="41" t="s">
        <v>74</v>
      </c>
      <c r="J47" s="24"/>
    </row>
    <row r="48" spans="1:10" ht="12.6" customHeight="1">
      <c r="A48" s="2" t="s">
        <v>19</v>
      </c>
      <c r="B48" s="34">
        <f t="shared" si="0"/>
        <v>3</v>
      </c>
      <c r="C48" s="96">
        <f>COUNTIFS('GAME-Regular Sea.'!$A$4:$A$318,C$3,'GAME-Regular Sea.'!$K$4:$K$318,$A48,'GAME-Regular Sea.'!$M$4:$M$318,"&gt;=15")</f>
        <v>3</v>
      </c>
      <c r="D48" s="21" t="s">
        <v>361</v>
      </c>
      <c r="E48" s="41" t="s">
        <v>74</v>
      </c>
      <c r="F48" s="24"/>
      <c r="G48" s="41" t="s">
        <v>74</v>
      </c>
      <c r="H48" s="24"/>
      <c r="I48" s="41" t="s">
        <v>74</v>
      </c>
      <c r="J48" s="24"/>
    </row>
    <row r="49" spans="1:10" ht="12.6" customHeight="1">
      <c r="A49" s="2" t="s">
        <v>20</v>
      </c>
      <c r="B49" s="34">
        <f t="shared" si="0"/>
        <v>3</v>
      </c>
      <c r="C49" s="96">
        <f>COUNTIFS('GAME-Regular Sea.'!$A$4:$A$318,C$3,'GAME-Regular Sea.'!$K$4:$K$318,$A49,'GAME-Regular Sea.'!$M$4:$M$318,"&gt;=15")</f>
        <v>3</v>
      </c>
      <c r="D49" s="21" t="s">
        <v>362</v>
      </c>
      <c r="E49" s="41" t="s">
        <v>74</v>
      </c>
      <c r="F49" s="24"/>
      <c r="G49" s="41" t="s">
        <v>74</v>
      </c>
      <c r="H49" s="24"/>
      <c r="I49" s="41" t="s">
        <v>74</v>
      </c>
      <c r="J49" s="24"/>
    </row>
    <row r="50" spans="1:10" ht="12.6" customHeight="1">
      <c r="A50" s="2" t="s">
        <v>21</v>
      </c>
      <c r="B50" s="34">
        <f t="shared" si="0"/>
        <v>4</v>
      </c>
      <c r="C50" s="96">
        <f>COUNTIFS('GAME-Regular Sea.'!$A$4:$A$318,C$3,'GAME-Regular Sea.'!$K$4:$K$318,$A50,'GAME-Regular Sea.'!$M$4:$M$318,"&gt;=15")</f>
        <v>4</v>
      </c>
      <c r="D50" s="21" t="s">
        <v>363</v>
      </c>
      <c r="E50" s="41" t="s">
        <v>74</v>
      </c>
      <c r="F50" s="24"/>
      <c r="G50" s="41" t="s">
        <v>74</v>
      </c>
      <c r="H50" s="24"/>
      <c r="I50" s="41" t="s">
        <v>74</v>
      </c>
      <c r="J50" s="24"/>
    </row>
    <row r="51" spans="1:10" ht="12.6" customHeight="1">
      <c r="A51" s="2" t="s">
        <v>22</v>
      </c>
      <c r="B51" s="34">
        <f t="shared" si="0"/>
        <v>2</v>
      </c>
      <c r="C51" s="96">
        <f>COUNTIFS('GAME-Regular Sea.'!$A$4:$A$318,C$3,'GAME-Regular Sea.'!$K$4:$K$318,$A51,'GAME-Regular Sea.'!$M$4:$M$318,"&gt;=15")</f>
        <v>2</v>
      </c>
      <c r="D51" s="21" t="s">
        <v>364</v>
      </c>
      <c r="E51" s="41" t="s">
        <v>74</v>
      </c>
      <c r="F51" s="24"/>
      <c r="G51" s="41" t="s">
        <v>74</v>
      </c>
      <c r="H51" s="24"/>
      <c r="I51" s="41" t="s">
        <v>74</v>
      </c>
      <c r="J51" s="24"/>
    </row>
    <row r="52" spans="1:10" ht="12.6" customHeight="1">
      <c r="A52" s="2" t="s">
        <v>23</v>
      </c>
      <c r="B52" s="34">
        <f t="shared" si="0"/>
        <v>5</v>
      </c>
      <c r="C52" s="96">
        <f>COUNTIFS('GAME-Regular Sea.'!$A$4:$A$318,C$3,'GAME-Regular Sea.'!$K$4:$K$318,$A52,'GAME-Regular Sea.'!$M$4:$M$318,"&gt;=15")</f>
        <v>5</v>
      </c>
      <c r="D52" s="21" t="s">
        <v>365</v>
      </c>
      <c r="E52" s="41" t="s">
        <v>74</v>
      </c>
      <c r="F52" s="24"/>
      <c r="G52" s="41" t="s">
        <v>74</v>
      </c>
      <c r="H52" s="24"/>
      <c r="I52" s="41" t="s">
        <v>74</v>
      </c>
      <c r="J52" s="24"/>
    </row>
    <row r="53" spans="1:10" ht="12.6" customHeight="1">
      <c r="A53" s="2" t="s">
        <v>24</v>
      </c>
      <c r="B53" s="34">
        <f t="shared" si="0"/>
        <v>10</v>
      </c>
      <c r="C53" s="96">
        <f>COUNTIFS('GAME-Regular Sea.'!$A$4:$A$318,C$3,'GAME-Regular Sea.'!$K$4:$K$318,$A53,'GAME-Regular Sea.'!$M$4:$M$318,"&gt;=15")</f>
        <v>10</v>
      </c>
      <c r="D53" s="21" t="s">
        <v>366</v>
      </c>
      <c r="E53" s="41" t="s">
        <v>74</v>
      </c>
      <c r="F53" s="24"/>
      <c r="G53" s="41" t="s">
        <v>74</v>
      </c>
      <c r="H53" s="24"/>
      <c r="I53" s="41" t="s">
        <v>74</v>
      </c>
      <c r="J53" s="24"/>
    </row>
    <row r="54" spans="1:10" ht="12.6" customHeight="1">
      <c r="A54" s="2" t="s">
        <v>25</v>
      </c>
      <c r="B54" s="34">
        <f t="shared" si="0"/>
        <v>8</v>
      </c>
      <c r="C54" s="96">
        <f>COUNTIFS('GAME-Regular Sea.'!$A$4:$A$318,C$3,'GAME-Regular Sea.'!$K$4:$K$318,$A54,'GAME-Regular Sea.'!$M$4:$M$318,"&gt;=15")</f>
        <v>8</v>
      </c>
      <c r="D54" s="21" t="s">
        <v>367</v>
      </c>
      <c r="E54" s="41" t="s">
        <v>74</v>
      </c>
      <c r="F54" s="24"/>
      <c r="G54" s="41" t="s">
        <v>74</v>
      </c>
      <c r="H54" s="24"/>
      <c r="I54" s="41" t="s">
        <v>74</v>
      </c>
      <c r="J54" s="24"/>
    </row>
    <row r="55" spans="1:10" ht="12.6" customHeight="1">
      <c r="A55" s="2" t="s">
        <v>26</v>
      </c>
      <c r="B55" s="34">
        <f t="shared" ref="B55:B81" si="1">SUM(C55:J55)</f>
        <v>2</v>
      </c>
      <c r="C55" s="96">
        <f>COUNTIFS('GAME-Regular Sea.'!$A$4:$A$318,C$3,'GAME-Regular Sea.'!$K$4:$K$318,$A55,'GAME-Regular Sea.'!$M$4:$M$318,"&gt;=15")</f>
        <v>2</v>
      </c>
      <c r="D55" s="21" t="s">
        <v>368</v>
      </c>
      <c r="E55" s="41" t="s">
        <v>74</v>
      </c>
      <c r="F55" s="24"/>
      <c r="G55" s="41" t="s">
        <v>74</v>
      </c>
      <c r="H55" s="24"/>
      <c r="I55" s="41" t="s">
        <v>74</v>
      </c>
      <c r="J55" s="24"/>
    </row>
    <row r="56" spans="1:10" ht="12.6" customHeight="1">
      <c r="A56" s="2" t="s">
        <v>27</v>
      </c>
      <c r="B56" s="34">
        <f t="shared" si="1"/>
        <v>6</v>
      </c>
      <c r="C56" s="96">
        <f>COUNTIFS('GAME-Regular Sea.'!$A$4:$A$318,C$3,'GAME-Regular Sea.'!$K$4:$K$318,$A56,'GAME-Regular Sea.'!$M$4:$M$318,"&gt;=15")</f>
        <v>6</v>
      </c>
      <c r="D56" s="21" t="s">
        <v>351</v>
      </c>
      <c r="E56" s="41" t="s">
        <v>74</v>
      </c>
      <c r="F56" s="24"/>
      <c r="G56" s="41" t="s">
        <v>74</v>
      </c>
      <c r="H56" s="24"/>
      <c r="I56" s="41" t="s">
        <v>74</v>
      </c>
      <c r="J56" s="24"/>
    </row>
    <row r="57" spans="1:10" ht="12.6" customHeight="1">
      <c r="A57" s="2" t="s">
        <v>28</v>
      </c>
      <c r="B57" s="34">
        <f t="shared" si="1"/>
        <v>6</v>
      </c>
      <c r="C57" s="96">
        <f>COUNTIFS('GAME-Regular Sea.'!$A$4:$A$318,C$3,'GAME-Regular Sea.'!$K$4:$K$318,$A57,'GAME-Regular Sea.'!$M$4:$M$318,"&gt;=15")</f>
        <v>6</v>
      </c>
      <c r="D57" s="21" t="s">
        <v>369</v>
      </c>
      <c r="E57" s="41" t="s">
        <v>74</v>
      </c>
      <c r="F57" s="24"/>
      <c r="G57" s="41" t="s">
        <v>74</v>
      </c>
      <c r="H57" s="24"/>
      <c r="I57" s="41" t="s">
        <v>74</v>
      </c>
      <c r="J57" s="24"/>
    </row>
    <row r="58" spans="1:10" ht="12.6" customHeight="1">
      <c r="A58" s="2" t="s">
        <v>29</v>
      </c>
      <c r="B58" s="34">
        <f t="shared" si="1"/>
        <v>4</v>
      </c>
      <c r="C58" s="96">
        <f>COUNTIFS('GAME-Regular Sea.'!$A$4:$A$318,C$3,'GAME-Regular Sea.'!$K$4:$K$318,$A58,'GAME-Regular Sea.'!$M$4:$M$318,"&gt;=15")</f>
        <v>4</v>
      </c>
      <c r="D58" s="21" t="s">
        <v>352</v>
      </c>
      <c r="E58" s="41" t="s">
        <v>74</v>
      </c>
      <c r="F58" s="24"/>
      <c r="G58" s="41" t="s">
        <v>74</v>
      </c>
      <c r="H58" s="24"/>
      <c r="I58" s="41" t="s">
        <v>74</v>
      </c>
      <c r="J58" s="24"/>
    </row>
    <row r="59" spans="1:10" ht="12.6" customHeight="1">
      <c r="A59" s="2" t="s">
        <v>30</v>
      </c>
      <c r="B59" s="34">
        <f t="shared" si="1"/>
        <v>6</v>
      </c>
      <c r="C59" s="96">
        <f>COUNTIFS('GAME-Regular Sea.'!$A$4:$A$318,C$3,'GAME-Regular Sea.'!$K$4:$K$318,$A59,'GAME-Regular Sea.'!$M$4:$M$318,"&gt;=15")</f>
        <v>6</v>
      </c>
      <c r="D59" s="21" t="s">
        <v>370</v>
      </c>
      <c r="E59" s="41" t="s">
        <v>74</v>
      </c>
      <c r="F59" s="24"/>
      <c r="G59" s="41" t="s">
        <v>74</v>
      </c>
      <c r="H59" s="24"/>
      <c r="I59" s="41" t="s">
        <v>74</v>
      </c>
      <c r="J59" s="24"/>
    </row>
    <row r="60" spans="1:10" ht="12.6" customHeight="1">
      <c r="A60" s="2" t="s">
        <v>31</v>
      </c>
      <c r="B60" s="34">
        <f t="shared" si="1"/>
        <v>3</v>
      </c>
      <c r="C60" s="96">
        <f>COUNTIFS('GAME-Regular Sea.'!$A$4:$A$318,C$3,'GAME-Regular Sea.'!$K$4:$K$318,$A60,'GAME-Regular Sea.'!$M$4:$M$318,"&gt;=15")</f>
        <v>3</v>
      </c>
      <c r="D60" s="21" t="s">
        <v>371</v>
      </c>
      <c r="E60" s="41" t="s">
        <v>74</v>
      </c>
      <c r="F60" s="24"/>
      <c r="G60" s="41" t="s">
        <v>74</v>
      </c>
      <c r="H60" s="24"/>
      <c r="I60" s="41" t="s">
        <v>74</v>
      </c>
      <c r="J60" s="24"/>
    </row>
    <row r="61" spans="1:10" ht="12.6" customHeight="1">
      <c r="A61" s="2" t="s">
        <v>32</v>
      </c>
      <c r="B61" s="34">
        <f t="shared" si="1"/>
        <v>2</v>
      </c>
      <c r="C61" s="96">
        <f>COUNTIFS('GAME-Regular Sea.'!$A$4:$A$318,C$3,'GAME-Regular Sea.'!$K$4:$K$318,$A61,'GAME-Regular Sea.'!$M$4:$M$318,"&gt;=15")</f>
        <v>2</v>
      </c>
      <c r="D61" s="21" t="s">
        <v>372</v>
      </c>
      <c r="E61" s="41" t="s">
        <v>74</v>
      </c>
      <c r="F61" s="24"/>
      <c r="G61" s="41" t="s">
        <v>74</v>
      </c>
      <c r="H61" s="24"/>
      <c r="I61" s="41" t="s">
        <v>74</v>
      </c>
      <c r="J61" s="24"/>
    </row>
    <row r="62" spans="1:10" ht="12.6" customHeight="1">
      <c r="A62" s="2" t="s">
        <v>33</v>
      </c>
      <c r="B62" s="34">
        <f t="shared" si="1"/>
        <v>2</v>
      </c>
      <c r="C62" s="96">
        <f>COUNTIFS('GAME-Regular Sea.'!$A$4:$A$318,C$3,'GAME-Regular Sea.'!$K$4:$K$318,$A62,'GAME-Regular Sea.'!$M$4:$M$318,"&gt;=15")</f>
        <v>2</v>
      </c>
      <c r="D62" s="21" t="s">
        <v>373</v>
      </c>
      <c r="E62" s="41" t="s">
        <v>74</v>
      </c>
      <c r="F62" s="24"/>
      <c r="G62" s="41" t="s">
        <v>74</v>
      </c>
      <c r="H62" s="24"/>
      <c r="I62" s="41" t="s">
        <v>74</v>
      </c>
      <c r="J62" s="24"/>
    </row>
    <row r="63" spans="1:10" ht="12.6" customHeight="1">
      <c r="A63" s="2" t="s">
        <v>34</v>
      </c>
      <c r="B63" s="34">
        <f t="shared" si="1"/>
        <v>5</v>
      </c>
      <c r="C63" s="96">
        <f>COUNTIFS('GAME-Regular Sea.'!$A$4:$A$318,C$3,'GAME-Regular Sea.'!$K$4:$K$318,$A63,'GAME-Regular Sea.'!$M$4:$M$318,"&gt;=15")</f>
        <v>5</v>
      </c>
      <c r="D63" s="21" t="s">
        <v>374</v>
      </c>
      <c r="E63" s="41" t="s">
        <v>74</v>
      </c>
      <c r="F63" s="24"/>
      <c r="G63" s="41" t="s">
        <v>74</v>
      </c>
      <c r="H63" s="24"/>
      <c r="I63" s="41" t="s">
        <v>74</v>
      </c>
      <c r="J63" s="24"/>
    </row>
    <row r="64" spans="1:10" ht="12.6" customHeight="1">
      <c r="A64" s="2" t="s">
        <v>35</v>
      </c>
      <c r="B64" s="34">
        <f t="shared" si="1"/>
        <v>3</v>
      </c>
      <c r="C64" s="96">
        <f>COUNTIFS('GAME-Regular Sea.'!$A$4:$A$318,C$3,'GAME-Regular Sea.'!$K$4:$K$318,$A64,'GAME-Regular Sea.'!$M$4:$M$318,"&gt;=15")</f>
        <v>3</v>
      </c>
      <c r="D64" s="21" t="s">
        <v>375</v>
      </c>
      <c r="E64" s="41" t="s">
        <v>74</v>
      </c>
      <c r="F64" s="24"/>
      <c r="G64" s="41" t="s">
        <v>74</v>
      </c>
      <c r="H64" s="24"/>
      <c r="I64" s="41" t="s">
        <v>74</v>
      </c>
      <c r="J64" s="24"/>
    </row>
    <row r="65" spans="1:10" ht="12.6" customHeight="1">
      <c r="A65" s="2" t="s">
        <v>36</v>
      </c>
      <c r="B65" s="34">
        <f t="shared" si="1"/>
        <v>2</v>
      </c>
      <c r="C65" s="96">
        <f>COUNTIFS('GAME-Regular Sea.'!$A$4:$A$318,C$3,'GAME-Regular Sea.'!$K$4:$K$318,$A65,'GAME-Regular Sea.'!$M$4:$M$318,"&gt;=15")</f>
        <v>2</v>
      </c>
      <c r="D65" s="21" t="s">
        <v>376</v>
      </c>
      <c r="E65" s="41" t="s">
        <v>74</v>
      </c>
      <c r="F65" s="24"/>
      <c r="G65" s="41" t="s">
        <v>74</v>
      </c>
      <c r="H65" s="24"/>
      <c r="I65" s="41" t="s">
        <v>74</v>
      </c>
      <c r="J65" s="24"/>
    </row>
    <row r="66" spans="1:10" ht="12.6" customHeight="1">
      <c r="A66" s="2" t="s">
        <v>37</v>
      </c>
      <c r="B66" s="34">
        <f t="shared" si="1"/>
        <v>1</v>
      </c>
      <c r="C66" s="96">
        <f>COUNTIFS('GAME-Regular Sea.'!$A$4:$A$318,C$3,'GAME-Regular Sea.'!$K$4:$K$318,$A66,'GAME-Regular Sea.'!$M$4:$M$318,"&gt;=15")</f>
        <v>1</v>
      </c>
      <c r="D66" s="21" t="s">
        <v>377</v>
      </c>
      <c r="E66" s="41" t="s">
        <v>74</v>
      </c>
      <c r="F66" s="24"/>
      <c r="G66" s="41" t="s">
        <v>74</v>
      </c>
      <c r="H66" s="24"/>
      <c r="I66" s="41" t="s">
        <v>74</v>
      </c>
      <c r="J66" s="24"/>
    </row>
    <row r="67" spans="1:10" ht="12.6" customHeight="1">
      <c r="A67" s="2" t="s">
        <v>38</v>
      </c>
      <c r="B67" s="34">
        <f t="shared" si="1"/>
        <v>3</v>
      </c>
      <c r="C67" s="96">
        <f>COUNTIFS('GAME-Regular Sea.'!$A$4:$A$318,C$3,'GAME-Regular Sea.'!$K$4:$K$318,$A67,'GAME-Regular Sea.'!$M$4:$M$318,"&gt;=15")</f>
        <v>3</v>
      </c>
      <c r="D67" s="21" t="s">
        <v>378</v>
      </c>
      <c r="E67" s="41" t="s">
        <v>74</v>
      </c>
      <c r="F67" s="24"/>
      <c r="G67" s="41" t="s">
        <v>74</v>
      </c>
      <c r="H67" s="24"/>
      <c r="I67" s="41" t="s">
        <v>74</v>
      </c>
      <c r="J67" s="24"/>
    </row>
    <row r="68" spans="1:10" ht="12.6" customHeight="1">
      <c r="A68" s="2" t="s">
        <v>39</v>
      </c>
      <c r="B68" s="34">
        <f t="shared" si="1"/>
        <v>3</v>
      </c>
      <c r="C68" s="96">
        <f>COUNTIFS('GAME-Regular Sea.'!$A$4:$A$318,C$3,'GAME-Regular Sea.'!$K$4:$K$318,$A68,'GAME-Regular Sea.'!$M$4:$M$318,"&gt;=15")</f>
        <v>3</v>
      </c>
      <c r="D68" s="21" t="s">
        <v>379</v>
      </c>
      <c r="E68" s="41" t="s">
        <v>74</v>
      </c>
      <c r="F68" s="24"/>
      <c r="G68" s="41" t="s">
        <v>74</v>
      </c>
      <c r="H68" s="24"/>
      <c r="I68" s="41" t="s">
        <v>74</v>
      </c>
      <c r="J68" s="24"/>
    </row>
    <row r="69" spans="1:10" ht="12.6" customHeight="1">
      <c r="A69" s="2" t="s">
        <v>40</v>
      </c>
      <c r="B69" s="34">
        <f t="shared" si="1"/>
        <v>4</v>
      </c>
      <c r="C69" s="96">
        <f>COUNTIFS('GAME-Regular Sea.'!$A$4:$A$318,C$3,'GAME-Regular Sea.'!$K$4:$K$318,$A69,'GAME-Regular Sea.'!$M$4:$M$318,"&gt;=15")</f>
        <v>4</v>
      </c>
      <c r="D69" s="21" t="s">
        <v>352</v>
      </c>
      <c r="E69" s="41" t="s">
        <v>74</v>
      </c>
      <c r="F69" s="24"/>
      <c r="G69" s="41" t="s">
        <v>74</v>
      </c>
      <c r="H69" s="24"/>
      <c r="I69" s="41" t="s">
        <v>74</v>
      </c>
      <c r="J69" s="24"/>
    </row>
    <row r="70" spans="1:10" ht="12.6" customHeight="1">
      <c r="A70" s="2" t="s">
        <v>41</v>
      </c>
      <c r="B70" s="34">
        <f t="shared" si="1"/>
        <v>0</v>
      </c>
      <c r="C70" s="96">
        <f>COUNTIFS('GAME-Regular Sea.'!$A$4:$A$318,C$3,'GAME-Regular Sea.'!$K$4:$K$318,$A70,'GAME-Regular Sea.'!$M$4:$M$318,"&gt;=15")</f>
        <v>0</v>
      </c>
      <c r="D70" s="21"/>
      <c r="E70" s="41" t="s">
        <v>74</v>
      </c>
      <c r="F70" s="24"/>
      <c r="G70" s="41" t="s">
        <v>74</v>
      </c>
      <c r="H70" s="24"/>
      <c r="I70" s="41" t="s">
        <v>74</v>
      </c>
      <c r="J70" s="24"/>
    </row>
    <row r="71" spans="1:10" ht="12.6" customHeight="1">
      <c r="A71" s="2" t="s">
        <v>42</v>
      </c>
      <c r="B71" s="34">
        <f t="shared" si="1"/>
        <v>5</v>
      </c>
      <c r="C71" s="96">
        <f>COUNTIFS('GAME-Regular Sea.'!$A$4:$A$318,C$3,'GAME-Regular Sea.'!$K$4:$K$318,$A71,'GAME-Regular Sea.'!$M$4:$M$318,"&gt;=15")</f>
        <v>5</v>
      </c>
      <c r="D71" s="21" t="s">
        <v>365</v>
      </c>
      <c r="E71" s="41" t="s">
        <v>74</v>
      </c>
      <c r="F71" s="24"/>
      <c r="G71" s="41" t="s">
        <v>74</v>
      </c>
      <c r="H71" s="24"/>
      <c r="I71" s="41" t="s">
        <v>74</v>
      </c>
      <c r="J71" s="24"/>
    </row>
    <row r="72" spans="1:10" ht="12.6" customHeight="1">
      <c r="A72" s="2" t="s">
        <v>43</v>
      </c>
      <c r="B72" s="34">
        <f t="shared" si="1"/>
        <v>5</v>
      </c>
      <c r="C72" s="96">
        <f>COUNTIFS('GAME-Regular Sea.'!$A$4:$A$318,C$3,'GAME-Regular Sea.'!$K$4:$K$318,$A72,'GAME-Regular Sea.'!$M$4:$M$318,"&gt;=15")</f>
        <v>5</v>
      </c>
      <c r="D72" s="21" t="s">
        <v>365</v>
      </c>
      <c r="E72" s="41" t="s">
        <v>74</v>
      </c>
      <c r="F72" s="24"/>
      <c r="G72" s="41" t="s">
        <v>74</v>
      </c>
      <c r="H72" s="24"/>
      <c r="I72" s="41" t="s">
        <v>74</v>
      </c>
      <c r="J72" s="24"/>
    </row>
    <row r="73" spans="1:10" ht="12.6" customHeight="1">
      <c r="A73" s="2" t="s">
        <v>44</v>
      </c>
      <c r="B73" s="34">
        <f t="shared" si="1"/>
        <v>6</v>
      </c>
      <c r="C73" s="96">
        <f>COUNTIFS('GAME-Regular Sea.'!$A$4:$A$318,C$3,'GAME-Regular Sea.'!$K$4:$K$318,$A73,'GAME-Regular Sea.'!$M$4:$M$318,"&gt;=15")</f>
        <v>6</v>
      </c>
      <c r="D73" s="21" t="s">
        <v>351</v>
      </c>
      <c r="E73" s="41" t="s">
        <v>74</v>
      </c>
      <c r="F73" s="24"/>
      <c r="G73" s="41" t="s">
        <v>74</v>
      </c>
      <c r="H73" s="24"/>
      <c r="I73" s="41" t="s">
        <v>74</v>
      </c>
      <c r="J73" s="24"/>
    </row>
    <row r="74" spans="1:10" ht="12.6" customHeight="1">
      <c r="A74" s="2" t="s">
        <v>45</v>
      </c>
      <c r="B74" s="34">
        <f t="shared" si="1"/>
        <v>6</v>
      </c>
      <c r="C74" s="96">
        <f>COUNTIFS('GAME-Regular Sea.'!$A$4:$A$318,C$3,'GAME-Regular Sea.'!$K$4:$K$318,$A74,'GAME-Regular Sea.'!$M$4:$M$318,"&gt;=15")</f>
        <v>6</v>
      </c>
      <c r="D74" s="21" t="s">
        <v>380</v>
      </c>
      <c r="E74" s="41" t="s">
        <v>74</v>
      </c>
      <c r="F74" s="24"/>
      <c r="G74" s="41" t="s">
        <v>74</v>
      </c>
      <c r="H74" s="24"/>
      <c r="I74" s="41" t="s">
        <v>74</v>
      </c>
      <c r="J74" s="24"/>
    </row>
    <row r="75" spans="1:10" ht="12.6" customHeight="1">
      <c r="A75" s="2" t="s">
        <v>46</v>
      </c>
      <c r="B75" s="34">
        <f t="shared" si="1"/>
        <v>8</v>
      </c>
      <c r="C75" s="96">
        <f>COUNTIFS('GAME-Regular Sea.'!$A$4:$A$318,C$3,'GAME-Regular Sea.'!$K$4:$K$318,$A75,'GAME-Regular Sea.'!$M$4:$M$318,"&gt;=15")</f>
        <v>8</v>
      </c>
      <c r="D75" s="21" t="s">
        <v>381</v>
      </c>
      <c r="E75" s="41" t="s">
        <v>74</v>
      </c>
      <c r="F75" s="24"/>
      <c r="G75" s="41" t="s">
        <v>74</v>
      </c>
      <c r="H75" s="24"/>
      <c r="I75" s="41" t="s">
        <v>74</v>
      </c>
      <c r="J75" s="24"/>
    </row>
    <row r="76" spans="1:10" ht="12.6" customHeight="1">
      <c r="A76" s="2" t="s">
        <v>47</v>
      </c>
      <c r="B76" s="34">
        <f t="shared" si="1"/>
        <v>8</v>
      </c>
      <c r="C76" s="96">
        <f>COUNTIFS('GAME-Regular Sea.'!$A$4:$A$318,C$3,'GAME-Regular Sea.'!$K$4:$K$318,$A76,'GAME-Regular Sea.'!$M$4:$M$318,"&gt;=15")</f>
        <v>8</v>
      </c>
      <c r="D76" s="21" t="s">
        <v>382</v>
      </c>
      <c r="E76" s="41" t="s">
        <v>74</v>
      </c>
      <c r="F76" s="24"/>
      <c r="G76" s="41" t="s">
        <v>74</v>
      </c>
      <c r="H76" s="24"/>
      <c r="I76" s="41" t="s">
        <v>74</v>
      </c>
      <c r="J76" s="24"/>
    </row>
    <row r="77" spans="1:10" ht="12.6" customHeight="1">
      <c r="A77" s="2" t="s">
        <v>48</v>
      </c>
      <c r="B77" s="34">
        <f t="shared" si="1"/>
        <v>7</v>
      </c>
      <c r="C77" s="96">
        <f>COUNTIFS('GAME-Regular Sea.'!$A$4:$A$318,C$3,'GAME-Regular Sea.'!$K$4:$K$318,$A77,'GAME-Regular Sea.'!$M$4:$M$318,"&gt;=15")</f>
        <v>7</v>
      </c>
      <c r="D77" s="21" t="s">
        <v>380</v>
      </c>
      <c r="E77" s="41" t="s">
        <v>74</v>
      </c>
      <c r="F77" s="24"/>
      <c r="G77" s="41" t="s">
        <v>74</v>
      </c>
      <c r="H77" s="24"/>
      <c r="I77" s="41" t="s">
        <v>74</v>
      </c>
      <c r="J77" s="24"/>
    </row>
    <row r="78" spans="1:10" ht="12.6" customHeight="1">
      <c r="A78" s="2" t="s">
        <v>75</v>
      </c>
      <c r="B78" s="34">
        <f t="shared" si="1"/>
        <v>1</v>
      </c>
      <c r="C78" s="96">
        <f>COUNTIFS('GAME-Regular Sea.'!$A$4:$A$318,C$3,'GAME-Regular Sea.'!$K$4:$K$318,$A78,'GAME-Regular Sea.'!$M$4:$M$318,"&gt;=15")</f>
        <v>1</v>
      </c>
      <c r="D78" s="21" t="s">
        <v>383</v>
      </c>
      <c r="E78" s="41" t="s">
        <v>74</v>
      </c>
      <c r="F78" s="24"/>
      <c r="G78" s="41" t="s">
        <v>74</v>
      </c>
      <c r="H78" s="24"/>
      <c r="I78" s="41" t="s">
        <v>74</v>
      </c>
      <c r="J78" s="24"/>
    </row>
    <row r="79" spans="1:10" ht="12.6" customHeight="1">
      <c r="A79" s="2" t="s">
        <v>76</v>
      </c>
      <c r="B79" s="34">
        <f t="shared" si="1"/>
        <v>5</v>
      </c>
      <c r="C79" s="96">
        <f>COUNTIFS('GAME-Regular Sea.'!$A$4:$A$318,C$3,'GAME-Regular Sea.'!$K$4:$K$318,$A79,'GAME-Regular Sea.'!$M$4:$M$318,"&gt;=15")</f>
        <v>5</v>
      </c>
      <c r="D79" s="21" t="s">
        <v>384</v>
      </c>
      <c r="E79" s="41" t="s">
        <v>74</v>
      </c>
      <c r="F79" s="24"/>
      <c r="G79" s="41" t="s">
        <v>74</v>
      </c>
      <c r="H79" s="24"/>
      <c r="I79" s="41" t="s">
        <v>74</v>
      </c>
      <c r="J79" s="24"/>
    </row>
    <row r="80" spans="1:10" ht="12.6" customHeight="1">
      <c r="A80" s="2" t="s">
        <v>77</v>
      </c>
      <c r="B80" s="34">
        <f t="shared" si="1"/>
        <v>3</v>
      </c>
      <c r="C80" s="96">
        <f>COUNTIFS('GAME-Regular Sea.'!$A$4:$A$318,C$3,'GAME-Regular Sea.'!$K$4:$K$318,$A80,'GAME-Regular Sea.'!$M$4:$M$318,"&gt;=15")</f>
        <v>3</v>
      </c>
      <c r="D80" s="21" t="s">
        <v>385</v>
      </c>
      <c r="E80" s="41" t="s">
        <v>74</v>
      </c>
      <c r="F80" s="21"/>
      <c r="G80" s="41" t="s">
        <v>74</v>
      </c>
      <c r="H80" s="21"/>
      <c r="I80" s="41" t="s">
        <v>74</v>
      </c>
      <c r="J80" s="21"/>
    </row>
    <row r="81" spans="1:10" ht="12.6" customHeight="1">
      <c r="A81" s="2" t="s">
        <v>84</v>
      </c>
      <c r="B81" s="34">
        <f t="shared" si="1"/>
        <v>4</v>
      </c>
      <c r="C81" s="96">
        <f>COUNTIFS('GAME-Regular Sea.'!$A$4:$A$318,C$3,'GAME-Regular Sea.'!$K$4:$K$318,$A81,'GAME-Regular Sea.'!$M$4:$M$318,"&gt;=15")</f>
        <v>4</v>
      </c>
      <c r="D81" s="21" t="s">
        <v>386</v>
      </c>
      <c r="E81" s="41" t="s">
        <v>74</v>
      </c>
      <c r="F81" s="21"/>
      <c r="G81" s="41" t="s">
        <v>74</v>
      </c>
      <c r="H81" s="21"/>
      <c r="I81" s="41" t="s">
        <v>74</v>
      </c>
      <c r="J81" s="21"/>
    </row>
    <row r="82" spans="1:10" ht="12.6" customHeight="1">
      <c r="A82" s="2" t="s">
        <v>441</v>
      </c>
      <c r="B82" s="34">
        <f t="shared" ref="B82:B87" si="2">SUM(C82:J82)</f>
        <v>5</v>
      </c>
      <c r="C82" s="96">
        <f>COUNTIFS('GAME-Regular Sea.'!$A$4:$A$318,C$3,'GAME-Regular Sea.'!$K$4:$K$318,$A82,'GAME-Regular Sea.'!$M$4:$M$318,"&gt;=15")</f>
        <v>5</v>
      </c>
      <c r="D82" s="21" t="s">
        <v>365</v>
      </c>
      <c r="E82" s="41" t="s">
        <v>74</v>
      </c>
      <c r="F82" s="21"/>
      <c r="G82" s="41" t="s">
        <v>74</v>
      </c>
      <c r="H82" s="21"/>
      <c r="I82" s="41" t="s">
        <v>74</v>
      </c>
      <c r="J82" s="21"/>
    </row>
    <row r="83" spans="1:10" ht="12.6" customHeight="1">
      <c r="A83" s="2" t="s">
        <v>477</v>
      </c>
      <c r="B83" s="34">
        <f t="shared" si="2"/>
        <v>11</v>
      </c>
      <c r="C83" s="96">
        <f>COUNTIFS('GAME-Regular Sea.'!$A$4:$A$318,C$3,'GAME-Regular Sea.'!$K$4:$K$318,$A83,'GAME-Regular Sea.'!$M$4:$M$318,"&gt;=15")</f>
        <v>11</v>
      </c>
      <c r="D83" s="21" t="s">
        <v>483</v>
      </c>
      <c r="E83" s="41" t="s">
        <v>74</v>
      </c>
      <c r="F83" s="21"/>
      <c r="G83" s="41" t="s">
        <v>74</v>
      </c>
      <c r="H83" s="21"/>
      <c r="I83" s="41" t="s">
        <v>74</v>
      </c>
      <c r="J83" s="21"/>
    </row>
    <row r="84" spans="1:10" ht="12.6" customHeight="1">
      <c r="A84" s="2" t="s">
        <v>485</v>
      </c>
      <c r="B84" s="34">
        <f t="shared" si="2"/>
        <v>6</v>
      </c>
      <c r="C84" s="96">
        <f>COUNTIFS('GAME-Regular Sea.'!$A$4:$A$318,C$3,'GAME-Regular Sea.'!$K$4:$K$318,$A84,'GAME-Regular Sea.'!$M$4:$M$318,"&gt;=15")</f>
        <v>6</v>
      </c>
      <c r="D84" s="21" t="s">
        <v>486</v>
      </c>
      <c r="E84" s="41" t="s">
        <v>74</v>
      </c>
      <c r="F84" s="21"/>
      <c r="G84" s="41" t="s">
        <v>74</v>
      </c>
      <c r="H84" s="21"/>
      <c r="I84" s="41" t="s">
        <v>74</v>
      </c>
      <c r="J84" s="21"/>
    </row>
    <row r="85" spans="1:10" ht="12.6" customHeight="1">
      <c r="A85" s="2" t="s">
        <v>488</v>
      </c>
      <c r="B85" s="34">
        <f t="shared" si="2"/>
        <v>7</v>
      </c>
      <c r="C85" s="96">
        <f>COUNTIFS('GAME-Regular Sea.'!$A$4:$A$318,C$3,'GAME-Regular Sea.'!$K$4:$K$318,$A85,'GAME-Regular Sea.'!$M$4:$M$318,"&gt;=15")</f>
        <v>7</v>
      </c>
      <c r="D85" s="21" t="s">
        <v>491</v>
      </c>
      <c r="E85" s="41" t="s">
        <v>74</v>
      </c>
      <c r="F85" s="21"/>
      <c r="G85" s="41" t="s">
        <v>74</v>
      </c>
      <c r="H85" s="21"/>
      <c r="I85" s="41" t="s">
        <v>74</v>
      </c>
      <c r="J85" s="21"/>
    </row>
    <row r="86" spans="1:10" ht="12.6" customHeight="1">
      <c r="A86" s="2" t="s">
        <v>496</v>
      </c>
      <c r="B86" s="34">
        <f t="shared" si="2"/>
        <v>11</v>
      </c>
      <c r="C86" s="96">
        <f>COUNTIFS('GAME-Regular Sea.'!$A$4:$A$318,C$3,'GAME-Regular Sea.'!$K$4:$K$318,$A86,'GAME-Regular Sea.'!$M$4:$M$318,"&gt;=15")</f>
        <v>11</v>
      </c>
      <c r="D86" s="21" t="s">
        <v>502</v>
      </c>
      <c r="E86" s="41" t="s">
        <v>74</v>
      </c>
      <c r="F86" s="21"/>
      <c r="G86" s="41" t="s">
        <v>74</v>
      </c>
      <c r="H86" s="21"/>
      <c r="I86" s="41" t="s">
        <v>74</v>
      </c>
      <c r="J86" s="21"/>
    </row>
    <row r="87" spans="1:10" ht="12.6" customHeight="1">
      <c r="A87" s="2" t="s">
        <v>506</v>
      </c>
      <c r="B87" s="34">
        <f t="shared" si="2"/>
        <v>3</v>
      </c>
      <c r="C87" s="96">
        <f>COUNTIFS('GAME-Regular Sea.'!$A$4:$A$318,C$3,'GAME-Regular Sea.'!$K$4:$K$318,$A87,'GAME-Regular Sea.'!$M$4:$M$318,"&gt;=15")</f>
        <v>3</v>
      </c>
      <c r="D87" s="21" t="s">
        <v>508</v>
      </c>
      <c r="E87" s="41" t="s">
        <v>74</v>
      </c>
      <c r="F87" s="21"/>
      <c r="G87" s="41" t="s">
        <v>74</v>
      </c>
      <c r="H87" s="21"/>
      <c r="I87" s="41" t="s">
        <v>74</v>
      </c>
      <c r="J87" s="21"/>
    </row>
    <row r="88" spans="1:10" ht="12.6" customHeight="1">
      <c r="A88" s="2" t="s">
        <v>513</v>
      </c>
      <c r="B88" s="34">
        <f t="shared" ref="B88:B89" si="3">SUM(C88:J88)</f>
        <v>3</v>
      </c>
      <c r="C88" s="96">
        <f>COUNTIFS('GAME-Regular Sea.'!$A$4:$A$318,C$3,'GAME-Regular Sea.'!$K$4:$K$318,$A88,'GAME-Regular Sea.'!$M$4:$M$318,"&gt;=15")</f>
        <v>3</v>
      </c>
      <c r="D88" s="21" t="s">
        <v>514</v>
      </c>
      <c r="E88" s="41" t="s">
        <v>74</v>
      </c>
      <c r="F88" s="21"/>
      <c r="G88" s="41" t="s">
        <v>74</v>
      </c>
      <c r="H88" s="21"/>
      <c r="I88" s="41" t="s">
        <v>74</v>
      </c>
      <c r="J88" s="21"/>
    </row>
    <row r="89" spans="1:10" ht="12.6" customHeight="1">
      <c r="A89" s="2" t="s">
        <v>515</v>
      </c>
      <c r="B89" s="34">
        <f t="shared" si="3"/>
        <v>13</v>
      </c>
      <c r="C89" s="96">
        <f>COUNTIFS('GAME-Regular Sea.'!$A$4:$A$318,C$3,'GAME-Regular Sea.'!$K$4:$K$318,$A89,'GAME-Regular Sea.'!$M$4:$M$318,"&gt;=15")</f>
        <v>13</v>
      </c>
      <c r="D89" s="21" t="s">
        <v>518</v>
      </c>
      <c r="E89" s="41" t="s">
        <v>74</v>
      </c>
      <c r="F89" s="21"/>
      <c r="G89" s="41" t="s">
        <v>74</v>
      </c>
      <c r="H89" s="21"/>
      <c r="I89" s="41" t="s">
        <v>74</v>
      </c>
      <c r="J89" s="21"/>
    </row>
    <row r="90" spans="1:10" ht="12.6" customHeight="1">
      <c r="A90" s="2" t="s">
        <v>520</v>
      </c>
      <c r="B90" s="34">
        <f t="shared" ref="B90" si="4">SUM(C90:J90)</f>
        <v>6</v>
      </c>
      <c r="C90" s="96">
        <f>COUNTIFS('GAME-Regular Sea.'!$A$4:$A$318,C$3,'GAME-Regular Sea.'!$K$4:$K$318,$A90,'GAME-Regular Sea.'!$M$4:$M$318,"&gt;=15")</f>
        <v>6</v>
      </c>
      <c r="D90" s="21" t="s">
        <v>524</v>
      </c>
      <c r="E90" s="41" t="s">
        <v>74</v>
      </c>
      <c r="F90" s="21"/>
      <c r="G90" s="41" t="s">
        <v>74</v>
      </c>
      <c r="H90" s="21"/>
      <c r="I90" s="41" t="s">
        <v>74</v>
      </c>
      <c r="J90" s="21"/>
    </row>
    <row r="91" spans="1:10" ht="12.6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">
    <mergeCell ref="A1:F2"/>
  </mergeCells>
  <conditionalFormatting sqref="J2 G2:H2">
    <cfRule type="containsText" dxfId="11" priority="16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41"/>
  <sheetViews>
    <sheetView workbookViewId="0">
      <selection activeCell="A16" sqref="A16"/>
    </sheetView>
  </sheetViews>
  <sheetFormatPr defaultColWidth="9.140625" defaultRowHeight="12.75"/>
  <cols>
    <col min="1" max="1" width="25.7109375" style="3" customWidth="1"/>
    <col min="2" max="6" width="6.5703125" style="5" customWidth="1"/>
    <col min="7" max="7" width="28.5703125" style="3" customWidth="1"/>
    <col min="8" max="9" width="21.4257812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105" t="s">
        <v>473</v>
      </c>
      <c r="B1" s="105"/>
      <c r="C1" s="105"/>
      <c r="D1" s="105"/>
      <c r="E1" s="105"/>
      <c r="F1" s="105"/>
      <c r="G1" s="105"/>
      <c r="H1" s="35" t="s">
        <v>438</v>
      </c>
      <c r="I1" s="36"/>
    </row>
    <row r="2" spans="1:11" ht="15" customHeight="1">
      <c r="A2" s="105"/>
      <c r="B2" s="105"/>
      <c r="C2" s="105"/>
      <c r="D2" s="105"/>
      <c r="E2" s="105"/>
      <c r="F2" s="105"/>
      <c r="G2" s="105"/>
      <c r="H2" s="44" t="s">
        <v>454</v>
      </c>
      <c r="I2" s="36"/>
    </row>
    <row r="3" spans="1:11" ht="13.5" customHeight="1">
      <c r="A3" s="1" t="s">
        <v>87</v>
      </c>
      <c r="B3" s="1" t="s">
        <v>155</v>
      </c>
      <c r="C3" s="27" t="s">
        <v>148</v>
      </c>
      <c r="D3" s="29" t="s">
        <v>151</v>
      </c>
      <c r="E3" s="30" t="s">
        <v>154</v>
      </c>
      <c r="F3" s="31" t="s">
        <v>153</v>
      </c>
      <c r="G3" s="1" t="s">
        <v>6</v>
      </c>
      <c r="H3" s="26" t="s">
        <v>146</v>
      </c>
      <c r="I3" s="37" t="b">
        <f>SUM(B3:B41)=COUNTIFS('GAME-Regular Sea.'!$M$4:$M$318,"&gt;=15")</f>
        <v>1</v>
      </c>
      <c r="K3" s="6"/>
    </row>
    <row r="4" spans="1:11" s="5" customFormat="1" ht="12.6" customHeight="1">
      <c r="A4" s="19" t="s">
        <v>91</v>
      </c>
      <c r="B4" s="34">
        <f>SUM(C4:F4)</f>
        <v>22</v>
      </c>
      <c r="C4" s="96">
        <f>COUNTIFS('GAME-Regular Sea.'!$A$4:$A$318,C$3,'GAME-Regular Sea.'!$D$4:$D$318,$A4,'GAME-Regular Sea.'!$M$4:$M$318,"&gt;=15")</f>
        <v>22</v>
      </c>
      <c r="D4" s="96">
        <f>COUNTIFS('GAME-Regular Sea.'!$A$4:$A$318,D$3,'GAME-Regular Sea.'!$D$4:$D$318,$A4,'GAME-Regular Sea.'!$M$4:$M$318,"&gt;=15")</f>
        <v>0</v>
      </c>
      <c r="E4" s="96">
        <f>COUNTIFS('GAME-Regular Sea.'!$A$4:$A$318,E$3,'GAME-Regular Sea.'!$D$4:$D$318,$A4,'GAME-Regular Sea.'!$M$4:$M$318,"&gt;=15")</f>
        <v>0</v>
      </c>
      <c r="F4" s="96">
        <f>COUNTIFS('GAME-Regular Sea.'!$A$4:$A$318,F$3,'GAME-Regular Sea.'!$D$4:$D$318,$A4,'GAME-Regular Sea.'!$M$4:$M$318,"&gt;=15")</f>
        <v>0</v>
      </c>
      <c r="G4" s="3"/>
      <c r="H4" s="3"/>
      <c r="I4" s="3"/>
      <c r="J4" s="3"/>
      <c r="K4" s="3"/>
    </row>
    <row r="5" spans="1:11" s="5" customFormat="1" ht="12.6" customHeight="1">
      <c r="A5" s="20" t="s">
        <v>126</v>
      </c>
      <c r="B5" s="34">
        <f t="shared" ref="B5:B40" si="0">SUM(C5:F5)</f>
        <v>22</v>
      </c>
      <c r="C5" s="96">
        <f>COUNTIFS('GAME-Regular Sea.'!$A$4:$A$318,C$3,'GAME-Regular Sea.'!$D$4:$D$318,$A5,'GAME-Regular Sea.'!$M$4:$M$318,"&gt;=15")</f>
        <v>22</v>
      </c>
      <c r="D5" s="96">
        <f>COUNTIFS('GAME-Regular Sea.'!$A$4:$A$318,D$3,'GAME-Regular Sea.'!$D$4:$D$318,$A5,'GAME-Regular Sea.'!$M$4:$M$318,"&gt;=15")</f>
        <v>0</v>
      </c>
      <c r="E5" s="96">
        <f>COUNTIFS('GAME-Regular Sea.'!$A$4:$A$318,E$3,'GAME-Regular Sea.'!$D$4:$D$318,$A5,'GAME-Regular Sea.'!$M$4:$M$318,"&gt;=15")</f>
        <v>0</v>
      </c>
      <c r="F5" s="96">
        <f>COUNTIFS('GAME-Regular Sea.'!$A$4:$A$318,F$3,'GAME-Regular Sea.'!$D$4:$D$318,$A5,'GAME-Regular Sea.'!$M$4:$M$318,"&gt;=15")</f>
        <v>0</v>
      </c>
      <c r="G5" s="3"/>
      <c r="H5" s="3"/>
      <c r="I5" s="3"/>
      <c r="J5" s="3"/>
      <c r="K5" s="3"/>
    </row>
    <row r="6" spans="1:11" s="5" customFormat="1" ht="12.6" customHeight="1">
      <c r="A6" s="19" t="s">
        <v>127</v>
      </c>
      <c r="B6" s="34">
        <f>SUM(C6:F6)</f>
        <v>21</v>
      </c>
      <c r="C6" s="96">
        <f>COUNTIFS('GAME-Regular Sea.'!$A$4:$A$318,C$3,'GAME-Regular Sea.'!$D$4:$D$318,$A6,'GAME-Regular Sea.'!$M$4:$M$318,"&gt;=15")</f>
        <v>21</v>
      </c>
      <c r="D6" s="96">
        <f>COUNTIFS('GAME-Regular Sea.'!$A$4:$A$318,D$3,'GAME-Regular Sea.'!$D$4:$D$318,$A6,'GAME-Regular Sea.'!$M$4:$M$318,"&gt;=15")</f>
        <v>0</v>
      </c>
      <c r="E6" s="96">
        <f>COUNTIFS('GAME-Regular Sea.'!$A$4:$A$318,E$3,'GAME-Regular Sea.'!$D$4:$D$318,$A6,'GAME-Regular Sea.'!$M$4:$M$318,"&gt;=15")</f>
        <v>0</v>
      </c>
      <c r="F6" s="96">
        <f>COUNTIFS('GAME-Regular Sea.'!$A$4:$A$318,F$3,'GAME-Regular Sea.'!$D$4:$D$318,$A6,'GAME-Regular Sea.'!$M$4:$M$318,"&gt;=15")</f>
        <v>0</v>
      </c>
      <c r="G6" s="3"/>
      <c r="H6" s="3"/>
      <c r="I6" s="3"/>
      <c r="J6" s="3"/>
      <c r="K6" s="3"/>
    </row>
    <row r="7" spans="1:11" s="5" customFormat="1" ht="12.6" customHeight="1">
      <c r="A7" s="20" t="s">
        <v>102</v>
      </c>
      <c r="B7" s="34">
        <f>SUM(C7:F7)</f>
        <v>21</v>
      </c>
      <c r="C7" s="96">
        <f>COUNTIFS('GAME-Regular Sea.'!$A$4:$A$318,C$3,'GAME-Regular Sea.'!$D$4:$D$318,$A7,'GAME-Regular Sea.'!$M$4:$M$318,"&gt;=15")</f>
        <v>21</v>
      </c>
      <c r="D7" s="96">
        <f>COUNTIFS('GAME-Regular Sea.'!$A$4:$A$318,D$3,'GAME-Regular Sea.'!$D$4:$D$318,$A7,'GAME-Regular Sea.'!$M$4:$M$318,"&gt;=15")</f>
        <v>0</v>
      </c>
      <c r="E7" s="96">
        <f>COUNTIFS('GAME-Regular Sea.'!$A$4:$A$318,E$3,'GAME-Regular Sea.'!$D$4:$D$318,$A7,'GAME-Regular Sea.'!$M$4:$M$318,"&gt;=15")</f>
        <v>0</v>
      </c>
      <c r="F7" s="96">
        <f>COUNTIFS('GAME-Regular Sea.'!$A$4:$A$318,F$3,'GAME-Regular Sea.'!$D$4:$D$318,$A7,'GAME-Regular Sea.'!$M$4:$M$318,"&gt;=15")</f>
        <v>0</v>
      </c>
      <c r="G7" s="3"/>
      <c r="H7" s="3"/>
      <c r="I7" s="3"/>
      <c r="J7" s="3"/>
      <c r="K7" s="3"/>
    </row>
    <row r="8" spans="1:11" s="5" customFormat="1" ht="12.6" customHeight="1">
      <c r="A8" s="19" t="s">
        <v>129</v>
      </c>
      <c r="B8" s="34">
        <f>SUM(C8:F8)</f>
        <v>18</v>
      </c>
      <c r="C8" s="96">
        <f>COUNTIFS('GAME-Regular Sea.'!$A$4:$A$318,C$3,'GAME-Regular Sea.'!$D$4:$D$318,$A8,'GAME-Regular Sea.'!$M$4:$M$318,"&gt;=15")</f>
        <v>18</v>
      </c>
      <c r="D8" s="96">
        <f>COUNTIFS('GAME-Regular Sea.'!$A$4:$A$318,D$3,'GAME-Regular Sea.'!$D$4:$D$318,$A8,'GAME-Regular Sea.'!$M$4:$M$318,"&gt;=15")</f>
        <v>0</v>
      </c>
      <c r="E8" s="96">
        <f>COUNTIFS('GAME-Regular Sea.'!$A$4:$A$318,E$3,'GAME-Regular Sea.'!$D$4:$D$318,$A8,'GAME-Regular Sea.'!$M$4:$M$318,"&gt;=15")</f>
        <v>0</v>
      </c>
      <c r="F8" s="96">
        <f>COUNTIFS('GAME-Regular Sea.'!$A$4:$A$318,F$3,'GAME-Regular Sea.'!$D$4:$D$318,$A8,'GAME-Regular Sea.'!$M$4:$M$318,"&gt;=15")</f>
        <v>0</v>
      </c>
      <c r="G8" s="3"/>
      <c r="H8" s="3"/>
      <c r="I8" s="3"/>
      <c r="J8" s="3"/>
      <c r="K8" s="3"/>
    </row>
    <row r="9" spans="1:11" s="5" customFormat="1" ht="12.6" customHeight="1">
      <c r="A9" s="19" t="s">
        <v>130</v>
      </c>
      <c r="B9" s="34">
        <f>SUM(C9:F9)</f>
        <v>18</v>
      </c>
      <c r="C9" s="96">
        <f>COUNTIFS('GAME-Regular Sea.'!$A$4:$A$318,C$3,'GAME-Regular Sea.'!$D$4:$D$318,$A9,'GAME-Regular Sea.'!$M$4:$M$318,"&gt;=15")</f>
        <v>18</v>
      </c>
      <c r="D9" s="96">
        <f>COUNTIFS('GAME-Regular Sea.'!$A$4:$A$318,D$3,'GAME-Regular Sea.'!$D$4:$D$318,$A9,'GAME-Regular Sea.'!$M$4:$M$318,"&gt;=15")</f>
        <v>0</v>
      </c>
      <c r="E9" s="96">
        <f>COUNTIFS('GAME-Regular Sea.'!$A$4:$A$318,E$3,'GAME-Regular Sea.'!$D$4:$D$318,$A9,'GAME-Regular Sea.'!$M$4:$M$318,"&gt;=15")</f>
        <v>0</v>
      </c>
      <c r="F9" s="96">
        <f>COUNTIFS('GAME-Regular Sea.'!$A$4:$A$318,F$3,'GAME-Regular Sea.'!$D$4:$D$318,$A9,'GAME-Regular Sea.'!$M$4:$M$318,"&gt;=15")</f>
        <v>0</v>
      </c>
      <c r="G9" s="3"/>
      <c r="H9" s="3"/>
      <c r="I9" s="3"/>
      <c r="J9" s="3"/>
      <c r="K9" s="3"/>
    </row>
    <row r="10" spans="1:11" s="5" customFormat="1" ht="12.6" customHeight="1">
      <c r="A10" s="22" t="s">
        <v>136</v>
      </c>
      <c r="B10" s="34">
        <f>SUM(C10:F10)</f>
        <v>16</v>
      </c>
      <c r="C10" s="96">
        <f>COUNTIFS('GAME-Regular Sea.'!$A$4:$A$318,C$3,'GAME-Regular Sea.'!$D$4:$D$318,$A10,'GAME-Regular Sea.'!$M$4:$M$318,"&gt;=15")</f>
        <v>16</v>
      </c>
      <c r="D10" s="96">
        <f>COUNTIFS('GAME-Regular Sea.'!$A$4:$A$318,D$3,'GAME-Regular Sea.'!$D$4:$D$318,$A10,'GAME-Regular Sea.'!$M$4:$M$318,"&gt;=15")</f>
        <v>0</v>
      </c>
      <c r="E10" s="96">
        <f>COUNTIFS('GAME-Regular Sea.'!$A$4:$A$318,E$3,'GAME-Regular Sea.'!$D$4:$D$318,$A10,'GAME-Regular Sea.'!$M$4:$M$318,"&gt;=15")</f>
        <v>0</v>
      </c>
      <c r="F10" s="96">
        <f>COUNTIFS('GAME-Regular Sea.'!$A$4:$A$318,F$3,'GAME-Regular Sea.'!$D$4:$D$318,$A10,'GAME-Regular Sea.'!$M$4:$M$318,"&gt;=15")</f>
        <v>0</v>
      </c>
      <c r="G10" s="3"/>
      <c r="H10" s="3"/>
      <c r="I10" s="3"/>
      <c r="J10" s="3"/>
      <c r="K10" s="3"/>
    </row>
    <row r="11" spans="1:11" s="5" customFormat="1" ht="12.6" customHeight="1">
      <c r="A11" s="22" t="s">
        <v>88</v>
      </c>
      <c r="B11" s="34">
        <f t="shared" si="0"/>
        <v>15</v>
      </c>
      <c r="C11" s="96">
        <f>COUNTIFS('GAME-Regular Sea.'!$A$4:$A$318,C$3,'GAME-Regular Sea.'!$D$4:$D$318,$A11,'GAME-Regular Sea.'!$M$4:$M$318,"&gt;=15")</f>
        <v>15</v>
      </c>
      <c r="D11" s="96">
        <f>COUNTIFS('GAME-Regular Sea.'!$A$4:$A$318,D$3,'GAME-Regular Sea.'!$D$4:$D$318,$A11,'GAME-Regular Sea.'!$M$4:$M$318,"&gt;=15")</f>
        <v>0</v>
      </c>
      <c r="E11" s="96">
        <f>COUNTIFS('GAME-Regular Sea.'!$A$4:$A$318,E$3,'GAME-Regular Sea.'!$D$4:$D$318,$A11,'GAME-Regular Sea.'!$M$4:$M$318,"&gt;=15")</f>
        <v>0</v>
      </c>
      <c r="F11" s="96">
        <f>COUNTIFS('GAME-Regular Sea.'!$A$4:$A$318,F$3,'GAME-Regular Sea.'!$D$4:$D$318,$A11,'GAME-Regular Sea.'!$M$4:$M$318,"&gt;=15")</f>
        <v>0</v>
      </c>
      <c r="G11" s="3"/>
      <c r="H11" s="3"/>
      <c r="I11" s="3"/>
      <c r="J11" s="3"/>
      <c r="K11" s="3"/>
    </row>
    <row r="12" spans="1:11" s="5" customFormat="1" ht="12.6" customHeight="1">
      <c r="A12" s="80" t="s">
        <v>501</v>
      </c>
      <c r="B12" s="34">
        <f t="shared" si="0"/>
        <v>14</v>
      </c>
      <c r="C12" s="96">
        <f>COUNTIFS('GAME-Regular Sea.'!$A$4:$A$318,C$3,'GAME-Regular Sea.'!$D$4:$D$318,$A12,'GAME-Regular Sea.'!$M$4:$M$318,"&gt;=15")</f>
        <v>12</v>
      </c>
      <c r="D12" s="96">
        <f>COUNTIFS('GAME-Regular Sea.'!$A$4:$A$318,D$3,'GAME-Regular Sea.'!$D$4:$D$318,$A12,'GAME-Regular Sea.'!$M$4:$M$318,"&gt;=15")</f>
        <v>2</v>
      </c>
      <c r="E12" s="96">
        <f>COUNTIFS('GAME-Regular Sea.'!$A$4:$A$318,E$3,'GAME-Regular Sea.'!$D$4:$D$318,$A12,'GAME-Regular Sea.'!$M$4:$M$318,"&gt;=15")</f>
        <v>0</v>
      </c>
      <c r="F12" s="96">
        <f>COUNTIFS('GAME-Regular Sea.'!$A$4:$A$318,F$3,'GAME-Regular Sea.'!$D$4:$D$318,$A12,'GAME-Regular Sea.'!$M$4:$M$318,"&gt;=15")</f>
        <v>0</v>
      </c>
      <c r="G12" s="3"/>
      <c r="H12" s="3"/>
      <c r="I12" s="3"/>
      <c r="J12" s="3"/>
      <c r="K12" s="3"/>
    </row>
    <row r="13" spans="1:11" s="5" customFormat="1" ht="12.6" customHeight="1">
      <c r="A13" s="22" t="s">
        <v>115</v>
      </c>
      <c r="B13" s="34">
        <f t="shared" si="0"/>
        <v>11</v>
      </c>
      <c r="C13" s="96">
        <f>COUNTIFS('GAME-Regular Sea.'!$A$4:$A$318,C$3,'GAME-Regular Sea.'!$D$4:$D$318,$A13,'GAME-Regular Sea.'!$M$4:$M$318,"&gt;=15")</f>
        <v>11</v>
      </c>
      <c r="D13" s="96">
        <f>COUNTIFS('GAME-Regular Sea.'!$A$4:$A$318,D$3,'GAME-Regular Sea.'!$D$4:$D$318,$A13,'GAME-Regular Sea.'!$M$4:$M$318,"&gt;=15")</f>
        <v>0</v>
      </c>
      <c r="E13" s="96">
        <f>COUNTIFS('GAME-Regular Sea.'!$A$4:$A$318,E$3,'GAME-Regular Sea.'!$D$4:$D$318,$A13,'GAME-Regular Sea.'!$M$4:$M$318,"&gt;=15")</f>
        <v>0</v>
      </c>
      <c r="F13" s="96">
        <f>COUNTIFS('GAME-Regular Sea.'!$A$4:$A$318,F$3,'GAME-Regular Sea.'!$D$4:$D$318,$A13,'GAME-Regular Sea.'!$M$4:$M$318,"&gt;=15")</f>
        <v>0</v>
      </c>
      <c r="G13" s="3"/>
      <c r="H13" s="3"/>
      <c r="I13" s="3"/>
      <c r="J13" s="3"/>
      <c r="K13" s="3"/>
    </row>
    <row r="14" spans="1:11" s="5" customFormat="1" ht="12.6" customHeight="1">
      <c r="A14" s="19" t="s">
        <v>97</v>
      </c>
      <c r="B14" s="34">
        <f t="shared" si="0"/>
        <v>11</v>
      </c>
      <c r="C14" s="96">
        <f>COUNTIFS('GAME-Regular Sea.'!$A$4:$A$318,C$3,'GAME-Regular Sea.'!$D$4:$D$318,$A14,'GAME-Regular Sea.'!$M$4:$M$318,"&gt;=15")</f>
        <v>7</v>
      </c>
      <c r="D14" s="96">
        <f>COUNTIFS('GAME-Regular Sea.'!$A$4:$A$318,D$3,'GAME-Regular Sea.'!$D$4:$D$318,$A14,'GAME-Regular Sea.'!$M$4:$M$318,"&gt;=15")</f>
        <v>4</v>
      </c>
      <c r="E14" s="96">
        <f>COUNTIFS('GAME-Regular Sea.'!$A$4:$A$318,E$3,'GAME-Regular Sea.'!$D$4:$D$318,$A14,'GAME-Regular Sea.'!$M$4:$M$318,"&gt;=15")</f>
        <v>0</v>
      </c>
      <c r="F14" s="96">
        <f>COUNTIFS('GAME-Regular Sea.'!$A$4:$A$318,F$3,'GAME-Regular Sea.'!$D$4:$D$318,$A14,'GAME-Regular Sea.'!$M$4:$M$318,"&gt;=15")</f>
        <v>0</v>
      </c>
      <c r="G14" s="3"/>
      <c r="H14" s="3"/>
      <c r="I14" s="3"/>
      <c r="J14" s="3"/>
      <c r="K14" s="3"/>
    </row>
    <row r="15" spans="1:11" s="5" customFormat="1" ht="12.6" customHeight="1">
      <c r="A15" s="20" t="s">
        <v>142</v>
      </c>
      <c r="B15" s="34">
        <f>SUM(C15:F15)</f>
        <v>10</v>
      </c>
      <c r="C15" s="96">
        <f>COUNTIFS('GAME-Regular Sea.'!$A$4:$A$318,C$3,'GAME-Regular Sea.'!$D$4:$D$318,$A15,'GAME-Regular Sea.'!$M$4:$M$318,"&gt;=15")</f>
        <v>10</v>
      </c>
      <c r="D15" s="96">
        <f>COUNTIFS('GAME-Regular Sea.'!$A$4:$A$318,D$3,'GAME-Regular Sea.'!$D$4:$D$318,$A15,'GAME-Regular Sea.'!$M$4:$M$318,"&gt;=15")</f>
        <v>0</v>
      </c>
      <c r="E15" s="96">
        <f>COUNTIFS('GAME-Regular Sea.'!$A$4:$A$318,E$3,'GAME-Regular Sea.'!$D$4:$D$318,$A15,'GAME-Regular Sea.'!$M$4:$M$318,"&gt;=15")</f>
        <v>0</v>
      </c>
      <c r="F15" s="96">
        <f>COUNTIFS('GAME-Regular Sea.'!$A$4:$A$318,F$3,'GAME-Regular Sea.'!$D$4:$D$318,$A15,'GAME-Regular Sea.'!$M$4:$M$318,"&gt;=15")</f>
        <v>0</v>
      </c>
      <c r="G15" s="3"/>
      <c r="H15" s="3"/>
      <c r="I15" s="3"/>
      <c r="J15" s="3"/>
      <c r="K15" s="3"/>
    </row>
    <row r="16" spans="1:11" s="5" customFormat="1" ht="12.6" customHeight="1">
      <c r="A16" s="19" t="s">
        <v>123</v>
      </c>
      <c r="B16" s="34">
        <f>SUM(C16:F16)</f>
        <v>10</v>
      </c>
      <c r="C16" s="96">
        <f>COUNTIFS('GAME-Regular Sea.'!$A$4:$A$318,C$3,'GAME-Regular Sea.'!$D$4:$D$318,$A16,'GAME-Regular Sea.'!$M$4:$M$318,"&gt;=15")</f>
        <v>10</v>
      </c>
      <c r="D16" s="96">
        <f>COUNTIFS('GAME-Regular Sea.'!$A$4:$A$318,D$3,'GAME-Regular Sea.'!$D$4:$D$318,$A16,'GAME-Regular Sea.'!$M$4:$M$318,"&gt;=15")</f>
        <v>0</v>
      </c>
      <c r="E16" s="96">
        <f>COUNTIFS('GAME-Regular Sea.'!$A$4:$A$318,E$3,'GAME-Regular Sea.'!$D$4:$D$318,$A16,'GAME-Regular Sea.'!$M$4:$M$318,"&gt;=15")</f>
        <v>0</v>
      </c>
      <c r="F16" s="96">
        <f>COUNTIFS('GAME-Regular Sea.'!$A$4:$A$318,F$3,'GAME-Regular Sea.'!$D$4:$D$318,$A16,'GAME-Regular Sea.'!$M$4:$M$318,"&gt;=15")</f>
        <v>0</v>
      </c>
      <c r="G16" s="3"/>
      <c r="H16" s="3"/>
      <c r="I16" s="3"/>
      <c r="J16" s="3"/>
      <c r="K16" s="3"/>
    </row>
    <row r="17" spans="1:11" s="5" customFormat="1" ht="12.6" customHeight="1">
      <c r="A17" s="22" t="s">
        <v>122</v>
      </c>
      <c r="B17" s="34">
        <f>SUM(C17:F17)</f>
        <v>8</v>
      </c>
      <c r="C17" s="96">
        <f>COUNTIFS('GAME-Regular Sea.'!$A$4:$A$318,C$3,'GAME-Regular Sea.'!$D$4:$D$318,$A17,'GAME-Regular Sea.'!$M$4:$M$318,"&gt;=15")</f>
        <v>8</v>
      </c>
      <c r="D17" s="96">
        <f>COUNTIFS('GAME-Regular Sea.'!$A$4:$A$318,D$3,'GAME-Regular Sea.'!$D$4:$D$318,$A17,'GAME-Regular Sea.'!$M$4:$M$318,"&gt;=15")</f>
        <v>0</v>
      </c>
      <c r="E17" s="96">
        <f>COUNTIFS('GAME-Regular Sea.'!$A$4:$A$318,E$3,'GAME-Regular Sea.'!$D$4:$D$318,$A17,'GAME-Regular Sea.'!$M$4:$M$318,"&gt;=15")</f>
        <v>0</v>
      </c>
      <c r="F17" s="96">
        <f>COUNTIFS('GAME-Regular Sea.'!$A$4:$A$318,F$3,'GAME-Regular Sea.'!$D$4:$D$318,$A17,'GAME-Regular Sea.'!$M$4:$M$318,"&gt;=15")</f>
        <v>0</v>
      </c>
      <c r="G17" s="3"/>
      <c r="H17" s="3"/>
      <c r="I17" s="3"/>
      <c r="J17" s="3"/>
      <c r="K17" s="3"/>
    </row>
    <row r="18" spans="1:11" s="5" customFormat="1" ht="12.6" customHeight="1">
      <c r="A18" s="19" t="s">
        <v>132</v>
      </c>
      <c r="B18" s="34">
        <f t="shared" si="0"/>
        <v>8</v>
      </c>
      <c r="C18" s="96">
        <f>COUNTIFS('GAME-Regular Sea.'!$A$4:$A$318,C$3,'GAME-Regular Sea.'!$D$4:$D$318,$A18,'GAME-Regular Sea.'!$M$4:$M$318,"&gt;=15")</f>
        <v>8</v>
      </c>
      <c r="D18" s="96">
        <f>COUNTIFS('GAME-Regular Sea.'!$A$4:$A$318,D$3,'GAME-Regular Sea.'!$D$4:$D$318,$A18,'GAME-Regular Sea.'!$M$4:$M$318,"&gt;=15")</f>
        <v>0</v>
      </c>
      <c r="E18" s="96">
        <f>COUNTIFS('GAME-Regular Sea.'!$A$4:$A$318,E$3,'GAME-Regular Sea.'!$D$4:$D$318,$A18,'GAME-Regular Sea.'!$M$4:$M$318,"&gt;=15")</f>
        <v>0</v>
      </c>
      <c r="F18" s="96">
        <f>COUNTIFS('GAME-Regular Sea.'!$A$4:$A$318,F$3,'GAME-Regular Sea.'!$D$4:$D$318,$A18,'GAME-Regular Sea.'!$M$4:$M$318,"&gt;=15")</f>
        <v>0</v>
      </c>
      <c r="G18" s="3"/>
      <c r="H18" s="3"/>
      <c r="I18" s="3"/>
      <c r="J18" s="3"/>
      <c r="K18" s="3"/>
    </row>
    <row r="19" spans="1:11" s="5" customFormat="1" ht="12.6" customHeight="1">
      <c r="A19" s="22" t="s">
        <v>131</v>
      </c>
      <c r="B19" s="34">
        <f>SUM(C19:F19)</f>
        <v>8</v>
      </c>
      <c r="C19" s="96">
        <f>COUNTIFS('GAME-Regular Sea.'!$A$4:$A$318,C$3,'GAME-Regular Sea.'!$D$4:$D$318,$A19,'GAME-Regular Sea.'!$M$4:$M$318,"&gt;=15")</f>
        <v>8</v>
      </c>
      <c r="D19" s="96">
        <f>COUNTIFS('GAME-Regular Sea.'!$A$4:$A$318,D$3,'GAME-Regular Sea.'!$D$4:$D$318,$A19,'GAME-Regular Sea.'!$M$4:$M$318,"&gt;=15")</f>
        <v>0</v>
      </c>
      <c r="E19" s="96">
        <f>COUNTIFS('GAME-Regular Sea.'!$A$4:$A$318,E$3,'GAME-Regular Sea.'!$D$4:$D$318,$A19,'GAME-Regular Sea.'!$M$4:$M$318,"&gt;=15")</f>
        <v>0</v>
      </c>
      <c r="F19" s="96">
        <f>COUNTIFS('GAME-Regular Sea.'!$A$4:$A$318,F$3,'GAME-Regular Sea.'!$D$4:$D$318,$A19,'GAME-Regular Sea.'!$M$4:$M$318,"&gt;=15")</f>
        <v>0</v>
      </c>
      <c r="G19" s="3"/>
      <c r="H19" s="3"/>
      <c r="I19" s="3"/>
      <c r="J19" s="3"/>
      <c r="K19" s="3"/>
    </row>
    <row r="20" spans="1:11" s="5" customFormat="1" ht="12.6" customHeight="1">
      <c r="A20" s="19" t="s">
        <v>133</v>
      </c>
      <c r="B20" s="34">
        <f>SUM(C20:F20)</f>
        <v>8</v>
      </c>
      <c r="C20" s="96">
        <f>COUNTIFS('GAME-Regular Sea.'!$A$4:$A$318,C$3,'GAME-Regular Sea.'!$D$4:$D$318,$A20,'GAME-Regular Sea.'!$M$4:$M$318,"&gt;=15")</f>
        <v>8</v>
      </c>
      <c r="D20" s="96">
        <f>COUNTIFS('GAME-Regular Sea.'!$A$4:$A$318,D$3,'GAME-Regular Sea.'!$D$4:$D$318,$A20,'GAME-Regular Sea.'!$M$4:$M$318,"&gt;=15")</f>
        <v>0</v>
      </c>
      <c r="E20" s="96">
        <f>COUNTIFS('GAME-Regular Sea.'!$A$4:$A$318,E$3,'GAME-Regular Sea.'!$D$4:$D$318,$A20,'GAME-Regular Sea.'!$M$4:$M$318,"&gt;=15")</f>
        <v>0</v>
      </c>
      <c r="F20" s="96">
        <f>COUNTIFS('GAME-Regular Sea.'!$A$4:$A$318,F$3,'GAME-Regular Sea.'!$D$4:$D$318,$A20,'GAME-Regular Sea.'!$M$4:$M$318,"&gt;=15")</f>
        <v>0</v>
      </c>
      <c r="G20" s="3"/>
      <c r="H20" s="3"/>
      <c r="I20" s="3"/>
      <c r="J20" s="3"/>
      <c r="K20" s="3"/>
    </row>
    <row r="21" spans="1:11" s="5" customFormat="1" ht="12.6" customHeight="1">
      <c r="A21" s="22" t="s">
        <v>134</v>
      </c>
      <c r="B21" s="34">
        <f>SUM(C21:F21)</f>
        <v>7</v>
      </c>
      <c r="C21" s="96">
        <f>COUNTIFS('GAME-Regular Sea.'!$A$4:$A$318,C$3,'GAME-Regular Sea.'!$D$4:$D$318,$A21,'GAME-Regular Sea.'!$M$4:$M$318,"&gt;=15")</f>
        <v>6</v>
      </c>
      <c r="D21" s="96">
        <f>COUNTIFS('GAME-Regular Sea.'!$A$4:$A$318,D$3,'GAME-Regular Sea.'!$D$4:$D$318,$A21,'GAME-Regular Sea.'!$M$4:$M$318,"&gt;=15")</f>
        <v>1</v>
      </c>
      <c r="E21" s="96">
        <f>COUNTIFS('GAME-Regular Sea.'!$A$4:$A$318,E$3,'GAME-Regular Sea.'!$D$4:$D$318,$A21,'GAME-Regular Sea.'!$M$4:$M$318,"&gt;=15")</f>
        <v>0</v>
      </c>
      <c r="F21" s="96">
        <f>COUNTIFS('GAME-Regular Sea.'!$A$4:$A$318,F$3,'GAME-Regular Sea.'!$D$4:$D$318,$A21,'GAME-Regular Sea.'!$M$4:$M$318,"&gt;=15")</f>
        <v>0</v>
      </c>
      <c r="G21" s="3"/>
      <c r="H21" s="3"/>
      <c r="I21" s="3"/>
      <c r="J21" s="3"/>
      <c r="K21" s="3"/>
    </row>
    <row r="22" spans="1:11" s="5" customFormat="1" ht="12.6" customHeight="1">
      <c r="A22" s="19" t="s">
        <v>125</v>
      </c>
      <c r="B22" s="34">
        <f>SUM(C22:F22)</f>
        <v>7</v>
      </c>
      <c r="C22" s="96">
        <f>COUNTIFS('GAME-Regular Sea.'!$A$4:$A$318,C$3,'GAME-Regular Sea.'!$D$4:$D$318,$A22,'GAME-Regular Sea.'!$M$4:$M$318,"&gt;=15")</f>
        <v>7</v>
      </c>
      <c r="D22" s="96">
        <f>COUNTIFS('GAME-Regular Sea.'!$A$4:$A$318,D$3,'GAME-Regular Sea.'!$D$4:$D$318,$A22,'GAME-Regular Sea.'!$M$4:$M$318,"&gt;=15")</f>
        <v>0</v>
      </c>
      <c r="E22" s="96">
        <f>COUNTIFS('GAME-Regular Sea.'!$A$4:$A$318,E$3,'GAME-Regular Sea.'!$D$4:$D$318,$A22,'GAME-Regular Sea.'!$M$4:$M$318,"&gt;=15")</f>
        <v>0</v>
      </c>
      <c r="F22" s="96">
        <f>COUNTIFS('GAME-Regular Sea.'!$A$4:$A$318,F$3,'GAME-Regular Sea.'!$D$4:$D$318,$A22,'GAME-Regular Sea.'!$M$4:$M$318,"&gt;=15")</f>
        <v>0</v>
      </c>
      <c r="G22" s="3"/>
      <c r="H22" s="3"/>
      <c r="I22" s="3"/>
      <c r="J22" s="3"/>
      <c r="K22" s="3"/>
    </row>
    <row r="23" spans="1:11" s="5" customFormat="1" ht="12.6" customHeight="1">
      <c r="A23" s="22" t="s">
        <v>100</v>
      </c>
      <c r="B23" s="34">
        <f t="shared" si="0"/>
        <v>6</v>
      </c>
      <c r="C23" s="96">
        <f>COUNTIFS('GAME-Regular Sea.'!$A$4:$A$318,C$3,'GAME-Regular Sea.'!$D$4:$D$318,$A23,'GAME-Regular Sea.'!$M$4:$M$318,"&gt;=15")</f>
        <v>6</v>
      </c>
      <c r="D23" s="96">
        <f>COUNTIFS('GAME-Regular Sea.'!$A$4:$A$318,D$3,'GAME-Regular Sea.'!$D$4:$D$318,$A23,'GAME-Regular Sea.'!$M$4:$M$318,"&gt;=15")</f>
        <v>0</v>
      </c>
      <c r="E23" s="96">
        <f>COUNTIFS('GAME-Regular Sea.'!$A$4:$A$318,E$3,'GAME-Regular Sea.'!$D$4:$D$318,$A23,'GAME-Regular Sea.'!$M$4:$M$318,"&gt;=15")</f>
        <v>0</v>
      </c>
      <c r="F23" s="96">
        <f>COUNTIFS('GAME-Regular Sea.'!$A$4:$A$318,F$3,'GAME-Regular Sea.'!$D$4:$D$318,$A23,'GAME-Regular Sea.'!$M$4:$M$318,"&gt;=15")</f>
        <v>0</v>
      </c>
      <c r="G23" s="3"/>
      <c r="H23" s="3"/>
      <c r="I23" s="3"/>
      <c r="J23" s="3"/>
      <c r="K23" s="3"/>
    </row>
    <row r="24" spans="1:11" s="5" customFormat="1" ht="12.6" customHeight="1">
      <c r="A24" s="19" t="s">
        <v>145</v>
      </c>
      <c r="B24" s="34">
        <f>SUM(C24:F24)</f>
        <v>6</v>
      </c>
      <c r="C24" s="96">
        <f>COUNTIFS('GAME-Regular Sea.'!$A$4:$A$318,C$3,'GAME-Regular Sea.'!$D$4:$D$318,$A24,'GAME-Regular Sea.'!$M$4:$M$318,"&gt;=15")</f>
        <v>6</v>
      </c>
      <c r="D24" s="96">
        <f>COUNTIFS('GAME-Regular Sea.'!$A$4:$A$318,D$3,'GAME-Regular Sea.'!$D$4:$D$318,$A24,'GAME-Regular Sea.'!$M$4:$M$318,"&gt;=15")</f>
        <v>0</v>
      </c>
      <c r="E24" s="96">
        <f>COUNTIFS('GAME-Regular Sea.'!$A$4:$A$318,E$3,'GAME-Regular Sea.'!$D$4:$D$318,$A24,'GAME-Regular Sea.'!$M$4:$M$318,"&gt;=15")</f>
        <v>0</v>
      </c>
      <c r="F24" s="96">
        <f>COUNTIFS('GAME-Regular Sea.'!$A$4:$A$318,F$3,'GAME-Regular Sea.'!$D$4:$D$318,$A24,'GAME-Regular Sea.'!$M$4:$M$318,"&gt;=15")</f>
        <v>0</v>
      </c>
      <c r="G24" s="3"/>
      <c r="H24" s="3"/>
      <c r="I24" s="3"/>
      <c r="J24" s="3"/>
      <c r="K24" s="3"/>
    </row>
    <row r="25" spans="1:11" s="5" customFormat="1" ht="12.6" customHeight="1">
      <c r="A25" s="22" t="s">
        <v>103</v>
      </c>
      <c r="B25" s="34">
        <f>SUM(C25:F25)</f>
        <v>6</v>
      </c>
      <c r="C25" s="96">
        <f>COUNTIFS('GAME-Regular Sea.'!$A$4:$A$318,C$3,'GAME-Regular Sea.'!$D$4:$D$318,$A25,'GAME-Regular Sea.'!$M$4:$M$318,"&gt;=15")</f>
        <v>6</v>
      </c>
      <c r="D25" s="96">
        <f>COUNTIFS('GAME-Regular Sea.'!$A$4:$A$318,D$3,'GAME-Regular Sea.'!$D$4:$D$318,$A25,'GAME-Regular Sea.'!$M$4:$M$318,"&gt;=15")</f>
        <v>0</v>
      </c>
      <c r="E25" s="96">
        <f>COUNTIFS('GAME-Regular Sea.'!$A$4:$A$318,E$3,'GAME-Regular Sea.'!$D$4:$D$318,$A25,'GAME-Regular Sea.'!$M$4:$M$318,"&gt;=15")</f>
        <v>0</v>
      </c>
      <c r="F25" s="96">
        <f>COUNTIFS('GAME-Regular Sea.'!$A$4:$A$318,F$3,'GAME-Regular Sea.'!$D$4:$D$318,$A25,'GAME-Regular Sea.'!$M$4:$M$318,"&gt;=15")</f>
        <v>0</v>
      </c>
      <c r="G25" s="3"/>
      <c r="H25" s="3"/>
      <c r="I25" s="3"/>
      <c r="J25" s="3"/>
      <c r="K25" s="3"/>
    </row>
    <row r="26" spans="1:11" s="5" customFormat="1" ht="12.6" customHeight="1">
      <c r="A26" s="55" t="s">
        <v>311</v>
      </c>
      <c r="B26" s="34">
        <f t="shared" si="0"/>
        <v>6</v>
      </c>
      <c r="C26" s="96">
        <f>COUNTIFS('GAME-Regular Sea.'!$A$4:$A$318,C$3,'GAME-Regular Sea.'!$D$4:$D$318,$A26,'GAME-Regular Sea.'!$M$4:$M$318,"&gt;=15")</f>
        <v>0</v>
      </c>
      <c r="D26" s="96">
        <f>COUNTIFS('GAME-Regular Sea.'!$A$4:$A$318,D$3,'GAME-Regular Sea.'!$D$4:$D$318,$A26,'GAME-Regular Sea.'!$M$4:$M$318,"&gt;=15")</f>
        <v>6</v>
      </c>
      <c r="E26" s="96">
        <f>COUNTIFS('GAME-Regular Sea.'!$A$4:$A$318,E$3,'GAME-Regular Sea.'!$D$4:$D$318,$A26,'GAME-Regular Sea.'!$M$4:$M$318,"&gt;=15")</f>
        <v>0</v>
      </c>
      <c r="F26" s="96">
        <f>COUNTIFS('GAME-Regular Sea.'!$A$4:$A$318,F$3,'GAME-Regular Sea.'!$D$4:$D$318,$A26,'GAME-Regular Sea.'!$M$4:$M$318,"&gt;=15")</f>
        <v>0</v>
      </c>
      <c r="G26" s="3"/>
      <c r="H26" s="3"/>
      <c r="I26" s="3"/>
      <c r="J26" s="3"/>
      <c r="K26" s="3"/>
    </row>
    <row r="27" spans="1:11" s="5" customFormat="1" ht="12.6" customHeight="1">
      <c r="A27" s="19" t="s">
        <v>293</v>
      </c>
      <c r="B27" s="34">
        <f>SUM(C27:F27)</f>
        <v>5</v>
      </c>
      <c r="C27" s="96">
        <f>COUNTIFS('GAME-Regular Sea.'!$A$4:$A$318,C$3,'GAME-Regular Sea.'!$D$4:$D$318,$A27,'GAME-Regular Sea.'!$M$4:$M$318,"&gt;=15")</f>
        <v>5</v>
      </c>
      <c r="D27" s="96">
        <f>COUNTIFS('GAME-Regular Sea.'!$A$4:$A$318,D$3,'GAME-Regular Sea.'!$D$4:$D$318,$A27,'GAME-Regular Sea.'!$M$4:$M$318,"&gt;=15")</f>
        <v>0</v>
      </c>
      <c r="E27" s="96">
        <f>COUNTIFS('GAME-Regular Sea.'!$A$4:$A$318,E$3,'GAME-Regular Sea.'!$D$4:$D$318,$A27,'GAME-Regular Sea.'!$M$4:$M$318,"&gt;=15")</f>
        <v>0</v>
      </c>
      <c r="F27" s="96">
        <f>COUNTIFS('GAME-Regular Sea.'!$A$4:$A$318,F$3,'GAME-Regular Sea.'!$D$4:$D$318,$A27,'GAME-Regular Sea.'!$M$4:$M$318,"&gt;=15")</f>
        <v>0</v>
      </c>
      <c r="G27" s="3"/>
      <c r="H27" s="3"/>
      <c r="I27" s="3"/>
      <c r="J27" s="3"/>
      <c r="K27" s="3"/>
    </row>
    <row r="28" spans="1:11" s="5" customFormat="1" ht="12.6" customHeight="1">
      <c r="A28" s="19" t="s">
        <v>251</v>
      </c>
      <c r="B28" s="34">
        <f>SUM(C28:F28)</f>
        <v>5</v>
      </c>
      <c r="C28" s="96">
        <f>COUNTIFS('GAME-Regular Sea.'!$A$4:$A$318,C$3,'GAME-Regular Sea.'!$D$4:$D$318,$A28,'GAME-Regular Sea.'!$M$4:$M$318,"&gt;=15")</f>
        <v>5</v>
      </c>
      <c r="D28" s="96">
        <f>COUNTIFS('GAME-Regular Sea.'!$A$4:$A$318,D$3,'GAME-Regular Sea.'!$D$4:$D$318,$A28,'GAME-Regular Sea.'!$M$4:$M$318,"&gt;=15")</f>
        <v>0</v>
      </c>
      <c r="E28" s="96">
        <f>COUNTIFS('GAME-Regular Sea.'!$A$4:$A$318,E$3,'GAME-Regular Sea.'!$D$4:$D$318,$A28,'GAME-Regular Sea.'!$M$4:$M$318,"&gt;=15")</f>
        <v>0</v>
      </c>
      <c r="F28" s="96">
        <f>COUNTIFS('GAME-Regular Sea.'!$A$4:$A$318,F$3,'GAME-Regular Sea.'!$D$4:$D$318,$A28,'GAME-Regular Sea.'!$M$4:$M$318,"&gt;=15")</f>
        <v>0</v>
      </c>
      <c r="G28" s="3"/>
      <c r="H28" s="3"/>
      <c r="I28" s="3"/>
      <c r="J28" s="3"/>
      <c r="K28" s="3"/>
    </row>
    <row r="29" spans="1:11" s="5" customFormat="1" ht="12.6" customHeight="1">
      <c r="A29" s="19" t="s">
        <v>135</v>
      </c>
      <c r="B29" s="34">
        <f t="shared" si="0"/>
        <v>4</v>
      </c>
      <c r="C29" s="96">
        <f>COUNTIFS('GAME-Regular Sea.'!$A$4:$A$318,C$3,'GAME-Regular Sea.'!$D$4:$D$318,$A29,'GAME-Regular Sea.'!$M$4:$M$318,"&gt;=15")</f>
        <v>4</v>
      </c>
      <c r="D29" s="96">
        <f>COUNTIFS('GAME-Regular Sea.'!$A$4:$A$318,D$3,'GAME-Regular Sea.'!$D$4:$D$318,$A29,'GAME-Regular Sea.'!$M$4:$M$318,"&gt;=15")</f>
        <v>0</v>
      </c>
      <c r="E29" s="96">
        <f>COUNTIFS('GAME-Regular Sea.'!$A$4:$A$318,E$3,'GAME-Regular Sea.'!$D$4:$D$318,$A29,'GAME-Regular Sea.'!$M$4:$M$318,"&gt;=15")</f>
        <v>0</v>
      </c>
      <c r="F29" s="96">
        <f>COUNTIFS('GAME-Regular Sea.'!$A$4:$A$318,F$3,'GAME-Regular Sea.'!$D$4:$D$318,$A29,'GAME-Regular Sea.'!$M$4:$M$318,"&gt;=15")</f>
        <v>0</v>
      </c>
      <c r="G29" s="3"/>
      <c r="H29" s="3"/>
      <c r="I29" s="3"/>
      <c r="J29" s="3"/>
      <c r="K29" s="3"/>
    </row>
    <row r="30" spans="1:11" s="5" customFormat="1" ht="12.6" customHeight="1">
      <c r="A30" s="55" t="s">
        <v>150</v>
      </c>
      <c r="B30" s="34">
        <f t="shared" si="0"/>
        <v>4</v>
      </c>
      <c r="C30" s="96">
        <f>COUNTIFS('GAME-Regular Sea.'!$A$4:$A$318,C$3,'GAME-Regular Sea.'!$D$4:$D$318,$A30,'GAME-Regular Sea.'!$M$4:$M$318,"&gt;=15")</f>
        <v>0</v>
      </c>
      <c r="D30" s="96">
        <f>COUNTIFS('GAME-Regular Sea.'!$A$4:$A$318,D$3,'GAME-Regular Sea.'!$D$4:$D$318,$A30,'GAME-Regular Sea.'!$M$4:$M$318,"&gt;=15")</f>
        <v>4</v>
      </c>
      <c r="E30" s="96">
        <f>COUNTIFS('GAME-Regular Sea.'!$A$4:$A$318,E$3,'GAME-Regular Sea.'!$D$4:$D$318,$A30,'GAME-Regular Sea.'!$M$4:$M$318,"&gt;=15")</f>
        <v>0</v>
      </c>
      <c r="F30" s="96">
        <f>COUNTIFS('GAME-Regular Sea.'!$A$4:$A$318,F$3,'GAME-Regular Sea.'!$D$4:$D$318,$A30,'GAME-Regular Sea.'!$M$4:$M$318,"&gt;=15")</f>
        <v>0</v>
      </c>
      <c r="G30" s="3"/>
      <c r="H30" s="3"/>
      <c r="I30" s="3"/>
      <c r="J30" s="3"/>
      <c r="K30" s="3"/>
    </row>
    <row r="31" spans="1:11" s="5" customFormat="1" ht="12.6" customHeight="1">
      <c r="A31" s="19" t="s">
        <v>141</v>
      </c>
      <c r="B31" s="34">
        <f t="shared" si="0"/>
        <v>3</v>
      </c>
      <c r="C31" s="96">
        <f>COUNTIFS('GAME-Regular Sea.'!$A$4:$A$318,C$3,'GAME-Regular Sea.'!$D$4:$D$318,$A31,'GAME-Regular Sea.'!$M$4:$M$318,"&gt;=15")</f>
        <v>3</v>
      </c>
      <c r="D31" s="96">
        <f>COUNTIFS('GAME-Regular Sea.'!$A$4:$A$318,D$3,'GAME-Regular Sea.'!$D$4:$D$318,$A31,'GAME-Regular Sea.'!$M$4:$M$318,"&gt;=15")</f>
        <v>0</v>
      </c>
      <c r="E31" s="96">
        <f>COUNTIFS('GAME-Regular Sea.'!$A$4:$A$318,E$3,'GAME-Regular Sea.'!$D$4:$D$318,$A31,'GAME-Regular Sea.'!$M$4:$M$318,"&gt;=15")</f>
        <v>0</v>
      </c>
      <c r="F31" s="96">
        <f>COUNTIFS('GAME-Regular Sea.'!$A$4:$A$318,F$3,'GAME-Regular Sea.'!$D$4:$D$318,$A31,'GAME-Regular Sea.'!$M$4:$M$318,"&gt;=15")</f>
        <v>0</v>
      </c>
      <c r="G31" s="3"/>
      <c r="H31" s="3"/>
      <c r="I31" s="3"/>
      <c r="J31" s="3"/>
      <c r="K31" s="3"/>
    </row>
    <row r="32" spans="1:11" s="5" customFormat="1" ht="12.6" customHeight="1">
      <c r="A32" s="55" t="s">
        <v>318</v>
      </c>
      <c r="B32" s="34">
        <f>SUM(C32:F32)</f>
        <v>3</v>
      </c>
      <c r="C32" s="96">
        <f>COUNTIFS('GAME-Regular Sea.'!$A$4:$A$318,C$3,'GAME-Regular Sea.'!$D$4:$D$318,$A32,'GAME-Regular Sea.'!$M$4:$M$318,"&gt;=15")</f>
        <v>0</v>
      </c>
      <c r="D32" s="96">
        <f>COUNTIFS('GAME-Regular Sea.'!$A$4:$A$318,D$3,'GAME-Regular Sea.'!$D$4:$D$318,$A32,'GAME-Regular Sea.'!$M$4:$M$318,"&gt;=15")</f>
        <v>3</v>
      </c>
      <c r="E32" s="96">
        <f>COUNTIFS('GAME-Regular Sea.'!$A$4:$A$318,E$3,'GAME-Regular Sea.'!$D$4:$D$318,$A32,'GAME-Regular Sea.'!$M$4:$M$318,"&gt;=15")</f>
        <v>0</v>
      </c>
      <c r="F32" s="96">
        <f>COUNTIFS('GAME-Regular Sea.'!$A$4:$A$318,F$3,'GAME-Regular Sea.'!$D$4:$D$318,$A32,'GAME-Regular Sea.'!$M$4:$M$318,"&gt;=15")</f>
        <v>0</v>
      </c>
      <c r="G32" s="3"/>
      <c r="H32" s="3"/>
      <c r="I32" s="3"/>
      <c r="J32" s="3"/>
      <c r="K32" s="3"/>
    </row>
    <row r="33" spans="1:11" s="5" customFormat="1" ht="12.6" customHeight="1">
      <c r="A33" s="19" t="s">
        <v>112</v>
      </c>
      <c r="B33" s="34">
        <f t="shared" si="0"/>
        <v>2</v>
      </c>
      <c r="C33" s="96">
        <f>COUNTIFS('GAME-Regular Sea.'!$A$4:$A$318,C$3,'GAME-Regular Sea.'!$D$4:$D$318,$A33,'GAME-Regular Sea.'!$M$4:$M$318,"&gt;=15")</f>
        <v>2</v>
      </c>
      <c r="D33" s="96">
        <f>COUNTIFS('GAME-Regular Sea.'!$A$4:$A$318,D$3,'GAME-Regular Sea.'!$D$4:$D$318,$A33,'GAME-Regular Sea.'!$M$4:$M$318,"&gt;=15")</f>
        <v>0</v>
      </c>
      <c r="E33" s="96">
        <f>COUNTIFS('GAME-Regular Sea.'!$A$4:$A$318,E$3,'GAME-Regular Sea.'!$D$4:$D$318,$A33,'GAME-Regular Sea.'!$M$4:$M$318,"&gt;=15")</f>
        <v>0</v>
      </c>
      <c r="F33" s="96">
        <f>COUNTIFS('GAME-Regular Sea.'!$A$4:$A$318,F$3,'GAME-Regular Sea.'!$D$4:$D$318,$A33,'GAME-Regular Sea.'!$M$4:$M$318,"&gt;=15")</f>
        <v>0</v>
      </c>
      <c r="G33" s="3"/>
      <c r="H33" s="3"/>
      <c r="I33" s="3"/>
      <c r="J33" s="3"/>
      <c r="K33" s="3"/>
    </row>
    <row r="34" spans="1:11" s="5" customFormat="1" ht="12.6" customHeight="1">
      <c r="A34" s="75" t="s">
        <v>457</v>
      </c>
      <c r="B34" s="34">
        <f>SUM(C34:F34)</f>
        <v>2</v>
      </c>
      <c r="C34" s="96">
        <f>COUNTIFS('GAME-Regular Sea.'!$A$4:$A$318,C$3,'GAME-Regular Sea.'!$D$4:$D$318,$A34,'GAME-Regular Sea.'!$M$4:$M$318,"&gt;=15")</f>
        <v>0</v>
      </c>
      <c r="D34" s="96">
        <f>COUNTIFS('GAME-Regular Sea.'!$A$4:$A$318,D$3,'GAME-Regular Sea.'!$D$4:$D$318,$A34,'GAME-Regular Sea.'!$M$4:$M$318,"&gt;=15")</f>
        <v>0</v>
      </c>
      <c r="E34" s="96">
        <f>COUNTIFS('GAME-Regular Sea.'!$A$4:$A$318,E$3,'GAME-Regular Sea.'!$D$4:$D$318,$A34,'GAME-Regular Sea.'!$M$4:$M$318,"&gt;=15")</f>
        <v>2</v>
      </c>
      <c r="F34" s="96">
        <f>COUNTIFS('GAME-Regular Sea.'!$A$4:$A$318,F$3,'GAME-Regular Sea.'!$D$4:$D$318,$A34,'GAME-Regular Sea.'!$M$4:$M$318,"&gt;=15")</f>
        <v>0</v>
      </c>
      <c r="G34" s="3"/>
      <c r="H34" s="3"/>
      <c r="I34" s="3"/>
      <c r="J34" s="3"/>
      <c r="K34" s="3"/>
    </row>
    <row r="35" spans="1:11" s="5" customFormat="1" ht="12.6" customHeight="1">
      <c r="A35" s="20" t="s">
        <v>185</v>
      </c>
      <c r="B35" s="34">
        <f t="shared" si="0"/>
        <v>1</v>
      </c>
      <c r="C35" s="96">
        <f>COUNTIFS('GAME-Regular Sea.'!$A$4:$A$318,C$3,'GAME-Regular Sea.'!$D$4:$D$318,$A35,'GAME-Regular Sea.'!$M$4:$M$318,"&gt;=15")</f>
        <v>1</v>
      </c>
      <c r="D35" s="96">
        <f>COUNTIFS('GAME-Regular Sea.'!$A$4:$A$318,D$3,'GAME-Regular Sea.'!$D$4:$D$318,$A35,'GAME-Regular Sea.'!$M$4:$M$318,"&gt;=15")</f>
        <v>0</v>
      </c>
      <c r="E35" s="96">
        <f>COUNTIFS('GAME-Regular Sea.'!$A$4:$A$318,E$3,'GAME-Regular Sea.'!$D$4:$D$318,$A35,'GAME-Regular Sea.'!$M$4:$M$318,"&gt;=15")</f>
        <v>0</v>
      </c>
      <c r="F35" s="96">
        <f>COUNTIFS('GAME-Regular Sea.'!$A$4:$A$318,F$3,'GAME-Regular Sea.'!$D$4:$D$318,$A35,'GAME-Regular Sea.'!$M$4:$M$318,"&gt;=15")</f>
        <v>0</v>
      </c>
      <c r="G35" s="3"/>
      <c r="H35" s="3"/>
      <c r="I35" s="3"/>
      <c r="J35" s="3"/>
      <c r="K35" s="3"/>
    </row>
    <row r="36" spans="1:11" s="5" customFormat="1" ht="12.6" customHeight="1">
      <c r="A36" s="75" t="s">
        <v>461</v>
      </c>
      <c r="B36" s="34">
        <f>SUM(C36:F36)</f>
        <v>1</v>
      </c>
      <c r="C36" s="96">
        <f>COUNTIFS('GAME-Regular Sea.'!$A$4:$A$318,C$3,'GAME-Regular Sea.'!$D$4:$D$318,$A36,'GAME-Regular Sea.'!$M$4:$M$318,"&gt;=15")</f>
        <v>0</v>
      </c>
      <c r="D36" s="96">
        <f>COUNTIFS('GAME-Regular Sea.'!$A$4:$A$318,D$3,'GAME-Regular Sea.'!$D$4:$D$318,$A36,'GAME-Regular Sea.'!$M$4:$M$318,"&gt;=15")</f>
        <v>0</v>
      </c>
      <c r="E36" s="96">
        <f>COUNTIFS('GAME-Regular Sea.'!$A$4:$A$318,E$3,'GAME-Regular Sea.'!$D$4:$D$318,$A36,'GAME-Regular Sea.'!$M$4:$M$318,"&gt;=15")</f>
        <v>1</v>
      </c>
      <c r="F36" s="96">
        <f>COUNTIFS('GAME-Regular Sea.'!$A$4:$A$318,F$3,'GAME-Regular Sea.'!$D$4:$D$318,$A36,'GAME-Regular Sea.'!$M$4:$M$318,"&gt;=15")</f>
        <v>0</v>
      </c>
      <c r="G36" s="3"/>
      <c r="H36" s="3"/>
      <c r="I36" s="3"/>
      <c r="J36" s="3"/>
      <c r="K36" s="3"/>
    </row>
    <row r="37" spans="1:11" s="5" customFormat="1" ht="12.6" customHeight="1">
      <c r="A37" s="20" t="s">
        <v>465</v>
      </c>
      <c r="B37" s="34">
        <f>SUM(C37:F37)</f>
        <v>1</v>
      </c>
      <c r="C37" s="96">
        <f>COUNTIFS('GAME-Regular Sea.'!$A$4:$A$318,C$3,'GAME-Regular Sea.'!$D$4:$D$318,$A37,'GAME-Regular Sea.'!$M$4:$M$318,"&gt;=15")</f>
        <v>1</v>
      </c>
      <c r="D37" s="96">
        <f>COUNTIFS('GAME-Regular Sea.'!$A$4:$A$318,D$3,'GAME-Regular Sea.'!$D$4:$D$318,$A37,'GAME-Regular Sea.'!$M$4:$M$318,"&gt;=15")</f>
        <v>0</v>
      </c>
      <c r="E37" s="96">
        <f>COUNTIFS('GAME-Regular Sea.'!$A$4:$A$318,E$3,'GAME-Regular Sea.'!$D$4:$D$318,$A37,'GAME-Regular Sea.'!$M$4:$M$318,"&gt;=15")</f>
        <v>0</v>
      </c>
      <c r="F37" s="96">
        <f>COUNTIFS('GAME-Regular Sea.'!$A$4:$A$318,F$3,'GAME-Regular Sea.'!$D$4:$D$318,$A37,'GAME-Regular Sea.'!$M$4:$M$318,"&gt;=15")</f>
        <v>0</v>
      </c>
      <c r="G37" s="3"/>
      <c r="H37" s="3"/>
      <c r="I37" s="3"/>
      <c r="J37" s="3"/>
      <c r="K37" s="3"/>
    </row>
    <row r="38" spans="1:11" s="5" customFormat="1" ht="12.6" customHeight="1">
      <c r="A38" s="22" t="s">
        <v>481</v>
      </c>
      <c r="B38" s="34">
        <f>SUM(C38:F38)</f>
        <v>1</v>
      </c>
      <c r="C38" s="96">
        <f>COUNTIFS('GAME-Regular Sea.'!$A$4:$A$318,C$3,'GAME-Regular Sea.'!$D$4:$D$318,$A38,'GAME-Regular Sea.'!$M$4:$M$318,"&gt;=15")</f>
        <v>1</v>
      </c>
      <c r="D38" s="96">
        <f>COUNTIFS('GAME-Regular Sea.'!$A$4:$A$318,D$3,'GAME-Regular Sea.'!$D$4:$D$318,$A38,'GAME-Regular Sea.'!$M$4:$M$318,"&gt;=15")</f>
        <v>0</v>
      </c>
      <c r="E38" s="96">
        <f>COUNTIFS('GAME-Regular Sea.'!$A$4:$A$318,E$3,'GAME-Regular Sea.'!$D$4:$D$318,$A38,'GAME-Regular Sea.'!$M$4:$M$318,"&gt;=15")</f>
        <v>0</v>
      </c>
      <c r="F38" s="96">
        <f>COUNTIFS('GAME-Regular Sea.'!$A$4:$A$318,F$3,'GAME-Regular Sea.'!$D$4:$D$318,$A38,'GAME-Regular Sea.'!$M$4:$M$318,"&gt;=15")</f>
        <v>0</v>
      </c>
      <c r="G38" s="3"/>
      <c r="H38" s="3"/>
      <c r="I38" s="3"/>
      <c r="J38" s="3"/>
      <c r="K38" s="3"/>
    </row>
    <row r="39" spans="1:11" s="5" customFormat="1" ht="12.6" customHeight="1">
      <c r="A39" s="55" t="s">
        <v>179</v>
      </c>
      <c r="B39" s="34">
        <f t="shared" si="0"/>
        <v>1</v>
      </c>
      <c r="C39" s="96">
        <f>COUNTIFS('GAME-Regular Sea.'!$A$4:$A$318,C$3,'GAME-Regular Sea.'!$D$4:$D$318,$A39,'GAME-Regular Sea.'!$M$4:$M$318,"&gt;=15")</f>
        <v>0</v>
      </c>
      <c r="D39" s="96">
        <f>COUNTIFS('GAME-Regular Sea.'!$A$4:$A$318,D$3,'GAME-Regular Sea.'!$D$4:$D$318,$A39,'GAME-Regular Sea.'!$M$4:$M$318,"&gt;=15")</f>
        <v>1</v>
      </c>
      <c r="E39" s="96">
        <f>COUNTIFS('GAME-Regular Sea.'!$A$4:$A$318,E$3,'GAME-Regular Sea.'!$D$4:$D$318,$A39,'GAME-Regular Sea.'!$M$4:$M$318,"&gt;=15")</f>
        <v>0</v>
      </c>
      <c r="F39" s="96">
        <f>COUNTIFS('GAME-Regular Sea.'!$A$4:$A$318,F$3,'GAME-Regular Sea.'!$D$4:$D$318,$A39,'GAME-Regular Sea.'!$M$4:$M$318,"&gt;=15")</f>
        <v>0</v>
      </c>
      <c r="G39" s="3"/>
      <c r="H39" s="3"/>
      <c r="I39" s="3"/>
      <c r="J39" s="3"/>
      <c r="K39" s="3"/>
    </row>
    <row r="40" spans="1:11" s="5" customFormat="1" ht="12.6" customHeight="1">
      <c r="A40" s="55" t="s">
        <v>330</v>
      </c>
      <c r="B40" s="34">
        <f t="shared" si="0"/>
        <v>1</v>
      </c>
      <c r="C40" s="96">
        <f>COUNTIFS('GAME-Regular Sea.'!$A$4:$A$318,C$3,'GAME-Regular Sea.'!$D$4:$D$318,$A40,'GAME-Regular Sea.'!$M$4:$M$318,"&gt;=15")</f>
        <v>0</v>
      </c>
      <c r="D40" s="96">
        <f>COUNTIFS('GAME-Regular Sea.'!$A$4:$A$318,D$3,'GAME-Regular Sea.'!$D$4:$D$318,$A40,'GAME-Regular Sea.'!$M$4:$M$318,"&gt;=15")</f>
        <v>1</v>
      </c>
      <c r="E40" s="96">
        <f>COUNTIFS('GAME-Regular Sea.'!$A$4:$A$318,E$3,'GAME-Regular Sea.'!$D$4:$D$318,$A40,'GAME-Regular Sea.'!$M$4:$M$318,"&gt;=15")</f>
        <v>0</v>
      </c>
      <c r="F40" s="96">
        <f>COUNTIFS('GAME-Regular Sea.'!$A$4:$A$318,F$3,'GAME-Regular Sea.'!$D$4:$D$318,$A40,'GAME-Regular Sea.'!$M$4:$M$318,"&gt;=15")</f>
        <v>0</v>
      </c>
      <c r="G40" s="3"/>
      <c r="H40" s="3"/>
      <c r="I40" s="3"/>
      <c r="J40" s="3"/>
      <c r="K40" s="3"/>
    </row>
    <row r="41" spans="1:11" ht="12.6" customHeight="1">
      <c r="A41" s="1"/>
      <c r="B41" s="1"/>
      <c r="C41" s="1"/>
      <c r="D41" s="1"/>
      <c r="E41" s="1"/>
      <c r="F41" s="1"/>
      <c r="G41" s="1"/>
      <c r="H41" s="1"/>
      <c r="I41" s="1"/>
      <c r="K41" s="6"/>
    </row>
  </sheetData>
  <mergeCells count="1">
    <mergeCell ref="A1:G2"/>
  </mergeCells>
  <conditionalFormatting sqref="H2 I3">
    <cfRule type="containsText" dxfId="0" priority="22" stopIfTrue="1" operator="containsText" text="FAŁSZ">
      <formula>NOT(ISERROR(SEARCH("FAŁSZ",H2)))</formula>
    </cfRule>
  </conditionalFormatting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161"/>
  <sheetViews>
    <sheetView workbookViewId="0">
      <selection activeCell="A8" sqref="A8"/>
    </sheetView>
  </sheetViews>
  <sheetFormatPr defaultColWidth="9.140625" defaultRowHeight="12.75"/>
  <cols>
    <col min="1" max="1" width="20.85546875" style="3" customWidth="1"/>
    <col min="2" max="2" width="5.85546875" style="5" bestFit="1" customWidth="1"/>
    <col min="3" max="7" width="6.5703125" style="5" customWidth="1"/>
    <col min="8" max="8" width="28.5703125" style="3" customWidth="1"/>
    <col min="9" max="10" width="21.140625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105" t="s">
        <v>474</v>
      </c>
      <c r="B1" s="105"/>
      <c r="C1" s="105"/>
      <c r="D1" s="105"/>
      <c r="E1" s="105"/>
      <c r="F1" s="105"/>
      <c r="G1" s="105"/>
      <c r="H1" s="105"/>
      <c r="I1" s="35" t="s">
        <v>438</v>
      </c>
      <c r="J1" s="36"/>
    </row>
    <row r="2" spans="1:12" ht="15" customHeight="1">
      <c r="A2" s="105"/>
      <c r="B2" s="105"/>
      <c r="C2" s="105"/>
      <c r="D2" s="105"/>
      <c r="E2" s="105"/>
      <c r="F2" s="105"/>
      <c r="G2" s="105"/>
      <c r="H2" s="105"/>
      <c r="I2" s="44" t="s">
        <v>454</v>
      </c>
      <c r="J2" s="36"/>
    </row>
    <row r="3" spans="1:12" ht="12.75" customHeight="1">
      <c r="A3" s="1" t="s">
        <v>73</v>
      </c>
      <c r="B3" s="1" t="s">
        <v>0</v>
      </c>
      <c r="C3" s="1" t="s">
        <v>155</v>
      </c>
      <c r="D3" s="27" t="s">
        <v>148</v>
      </c>
      <c r="E3" s="29" t="s">
        <v>151</v>
      </c>
      <c r="F3" s="30" t="s">
        <v>154</v>
      </c>
      <c r="G3" s="31" t="s">
        <v>153</v>
      </c>
      <c r="H3" s="1" t="s">
        <v>6</v>
      </c>
      <c r="I3" s="44"/>
      <c r="J3" s="37" t="b">
        <f>SUM(C3:C161)=COUNTIFS('GAME-Regular Sea.'!$M$4:$M$318,"&gt;=15")</f>
        <v>1</v>
      </c>
      <c r="L3" s="6"/>
    </row>
    <row r="4" spans="1:12" s="5" customFormat="1" ht="12.6" customHeight="1">
      <c r="A4" s="99" t="s">
        <v>263</v>
      </c>
      <c r="B4" s="100" t="s">
        <v>9</v>
      </c>
      <c r="C4" s="101">
        <f>SUM(D4:G4)</f>
        <v>14</v>
      </c>
      <c r="D4" s="98">
        <f>COUNTIFS('GAME-Regular Sea.'!$A$4:$A$318,D$3,'GAME-Regular Sea.'!$B$4:$B$318,$A4,'GAME-Regular Sea.'!$M$4:$M$318,"&gt;=15")</f>
        <v>14</v>
      </c>
      <c r="E4" s="98">
        <f>COUNTIFS('GAME-Regular Sea.'!$A$4:$A$318,E$3,'GAME-Regular Sea.'!$B$4:$B$318,$A4,'GAME-Regular Sea.'!$M$4:$M$318,"&gt;=15")</f>
        <v>0</v>
      </c>
      <c r="F4" s="98">
        <f>COUNTIFS('GAME-Regular Sea.'!$A$4:$A$318,F$3,'GAME-Regular Sea.'!$B$4:$B$318,$A4,'GAME-Regular Sea.'!$M$4:$M$318,"&gt;=15")</f>
        <v>0</v>
      </c>
      <c r="G4" s="98">
        <f>COUNTIFS('GAME-Regular Sea.'!$A$4:$A$318,G$3,'GAME-Regular Sea.'!$B$4:$B$318,$A4,'GAME-Regular Sea.'!$M$4:$M$318,"&gt;=15")</f>
        <v>0</v>
      </c>
      <c r="H4" s="23"/>
      <c r="J4" s="3"/>
      <c r="K4" s="3"/>
      <c r="L4" s="3"/>
    </row>
    <row r="5" spans="1:12" s="5" customFormat="1" ht="12.6" customHeight="1">
      <c r="A5" s="99" t="s">
        <v>478</v>
      </c>
      <c r="B5" s="100" t="s">
        <v>9</v>
      </c>
      <c r="C5" s="101">
        <f>SUM(D5:G5)</f>
        <v>13</v>
      </c>
      <c r="D5" s="98">
        <f>COUNTIFS('GAME-Regular Sea.'!$A$4:$A$318,D$3,'GAME-Regular Sea.'!$B$4:$B$318,$A5,'GAME-Regular Sea.'!$M$4:$M$318,"&gt;=15")</f>
        <v>13</v>
      </c>
      <c r="E5" s="98">
        <f>COUNTIFS('GAME-Regular Sea.'!$A$4:$A$318,E$3,'GAME-Regular Sea.'!$B$4:$B$318,$A5,'GAME-Regular Sea.'!$M$4:$M$318,"&gt;=15")</f>
        <v>0</v>
      </c>
      <c r="F5" s="98">
        <f>COUNTIFS('GAME-Regular Sea.'!$A$4:$A$318,F$3,'GAME-Regular Sea.'!$B$4:$B$318,$A5,'GAME-Regular Sea.'!$M$4:$M$318,"&gt;=15")</f>
        <v>0</v>
      </c>
      <c r="G5" s="98">
        <f>COUNTIFS('GAME-Regular Sea.'!$A$4:$A$318,G$3,'GAME-Regular Sea.'!$B$4:$B$318,$A5,'GAME-Regular Sea.'!$M$4:$M$318,"&gt;=15")</f>
        <v>0</v>
      </c>
      <c r="H5" s="23"/>
      <c r="J5" s="3"/>
      <c r="K5" s="3"/>
      <c r="L5" s="3"/>
    </row>
    <row r="6" spans="1:12" s="5" customFormat="1" ht="12.6" customHeight="1">
      <c r="A6" s="99" t="s">
        <v>205</v>
      </c>
      <c r="B6" s="100"/>
      <c r="C6" s="101">
        <f t="shared" ref="C6:C160" si="0">SUM(D6:G6)</f>
        <v>11</v>
      </c>
      <c r="D6" s="98">
        <f>COUNTIFS('GAME-Regular Sea.'!$A$4:$A$318,D$3,'GAME-Regular Sea.'!$B$4:$B$318,$A6,'GAME-Regular Sea.'!$M$4:$M$318,"&gt;=15")</f>
        <v>11</v>
      </c>
      <c r="E6" s="98">
        <f>COUNTIFS('GAME-Regular Sea.'!$A$4:$A$318,E$3,'GAME-Regular Sea.'!$B$4:$B$318,$A6,'GAME-Regular Sea.'!$M$4:$M$318,"&gt;=15")</f>
        <v>0</v>
      </c>
      <c r="F6" s="98">
        <f>COUNTIFS('GAME-Regular Sea.'!$A$4:$A$318,F$3,'GAME-Regular Sea.'!$B$4:$B$318,$A6,'GAME-Regular Sea.'!$M$4:$M$318,"&gt;=15")</f>
        <v>0</v>
      </c>
      <c r="G6" s="98">
        <f>COUNTIFS('GAME-Regular Sea.'!$A$4:$A$318,G$3,'GAME-Regular Sea.'!$B$4:$B$318,$A6,'GAME-Regular Sea.'!$M$4:$M$318,"&gt;=15")</f>
        <v>0</v>
      </c>
      <c r="H6" s="3"/>
      <c r="J6" s="3"/>
      <c r="K6" s="3"/>
      <c r="L6" s="3"/>
    </row>
    <row r="7" spans="1:12" s="5" customFormat="1" ht="12.6" customHeight="1">
      <c r="A7" s="99" t="s">
        <v>208</v>
      </c>
      <c r="B7" s="100"/>
      <c r="C7" s="101">
        <f>SUM(D7:G7)</f>
        <v>8</v>
      </c>
      <c r="D7" s="98">
        <f>COUNTIFS('GAME-Regular Sea.'!$A$4:$A$318,D$3,'GAME-Regular Sea.'!$B$4:$B$318,$A7,'GAME-Regular Sea.'!$M$4:$M$318,"&gt;=15")</f>
        <v>5</v>
      </c>
      <c r="E7" s="98">
        <f>COUNTIFS('GAME-Regular Sea.'!$A$4:$A$318,E$3,'GAME-Regular Sea.'!$B$4:$B$318,$A7,'GAME-Regular Sea.'!$M$4:$M$318,"&gt;=15")</f>
        <v>3</v>
      </c>
      <c r="F7" s="98">
        <f>COUNTIFS('GAME-Regular Sea.'!$A$4:$A$318,F$3,'GAME-Regular Sea.'!$B$4:$B$318,$A7,'GAME-Regular Sea.'!$M$4:$M$318,"&gt;=15")</f>
        <v>0</v>
      </c>
      <c r="G7" s="98">
        <f>COUNTIFS('GAME-Regular Sea.'!$A$4:$A$318,G$3,'GAME-Regular Sea.'!$B$4:$B$318,$A7,'GAME-Regular Sea.'!$M$4:$M$318,"&gt;=15")</f>
        <v>0</v>
      </c>
      <c r="H7" s="23"/>
      <c r="J7" s="3"/>
      <c r="K7" s="3"/>
      <c r="L7" s="3"/>
    </row>
    <row r="8" spans="1:12" s="5" customFormat="1" ht="12.6" customHeight="1">
      <c r="A8" s="99" t="s">
        <v>215</v>
      </c>
      <c r="B8" s="100"/>
      <c r="C8" s="101">
        <f t="shared" si="0"/>
        <v>8</v>
      </c>
      <c r="D8" s="98">
        <f>COUNTIFS('GAME-Regular Sea.'!$A$4:$A$318,D$3,'GAME-Regular Sea.'!$B$4:$B$318,$A8,'GAME-Regular Sea.'!$M$4:$M$318,"&gt;=15")</f>
        <v>8</v>
      </c>
      <c r="E8" s="98">
        <f>COUNTIFS('GAME-Regular Sea.'!$A$4:$A$318,E$3,'GAME-Regular Sea.'!$B$4:$B$318,$A8,'GAME-Regular Sea.'!$M$4:$M$318,"&gt;=15")</f>
        <v>0</v>
      </c>
      <c r="F8" s="98">
        <f>COUNTIFS('GAME-Regular Sea.'!$A$4:$A$318,F$3,'GAME-Regular Sea.'!$B$4:$B$318,$A8,'GAME-Regular Sea.'!$M$4:$M$318,"&gt;=15")</f>
        <v>0</v>
      </c>
      <c r="G8" s="98">
        <f>COUNTIFS('GAME-Regular Sea.'!$A$4:$A$318,G$3,'GAME-Regular Sea.'!$B$4:$B$318,$A8,'GAME-Regular Sea.'!$M$4:$M$318,"&gt;=15")</f>
        <v>0</v>
      </c>
      <c r="H8" s="23"/>
      <c r="J8" s="3"/>
      <c r="K8" s="3"/>
      <c r="L8" s="3"/>
    </row>
    <row r="9" spans="1:12" s="5" customFormat="1" ht="12.6" customHeight="1">
      <c r="A9" s="99" t="s">
        <v>203</v>
      </c>
      <c r="B9" s="100"/>
      <c r="C9" s="101">
        <f t="shared" si="0"/>
        <v>8</v>
      </c>
      <c r="D9" s="98">
        <f>COUNTIFS('GAME-Regular Sea.'!$A$4:$A$318,D$3,'GAME-Regular Sea.'!$B$4:$B$318,$A9,'GAME-Regular Sea.'!$M$4:$M$318,"&gt;=15")</f>
        <v>8</v>
      </c>
      <c r="E9" s="98">
        <f>COUNTIFS('GAME-Regular Sea.'!$A$4:$A$318,E$3,'GAME-Regular Sea.'!$B$4:$B$318,$A9,'GAME-Regular Sea.'!$M$4:$M$318,"&gt;=15")</f>
        <v>0</v>
      </c>
      <c r="F9" s="98">
        <f>COUNTIFS('GAME-Regular Sea.'!$A$4:$A$318,F$3,'GAME-Regular Sea.'!$B$4:$B$318,$A9,'GAME-Regular Sea.'!$M$4:$M$318,"&gt;=15")</f>
        <v>0</v>
      </c>
      <c r="G9" s="98">
        <f>COUNTIFS('GAME-Regular Sea.'!$A$4:$A$318,G$3,'GAME-Regular Sea.'!$B$4:$B$318,$A9,'GAME-Regular Sea.'!$M$4:$M$318,"&gt;=15")</f>
        <v>0</v>
      </c>
      <c r="H9" s="23"/>
      <c r="J9" s="3"/>
      <c r="K9" s="3"/>
      <c r="L9" s="3"/>
    </row>
    <row r="10" spans="1:12" s="5" customFormat="1" ht="12.6" customHeight="1">
      <c r="A10" s="99" t="s">
        <v>200</v>
      </c>
      <c r="B10" s="100"/>
      <c r="C10" s="101">
        <f t="shared" si="0"/>
        <v>7</v>
      </c>
      <c r="D10" s="98">
        <f>COUNTIFS('GAME-Regular Sea.'!$A$4:$A$318,D$3,'GAME-Regular Sea.'!$B$4:$B$318,$A10,'GAME-Regular Sea.'!$M$4:$M$318,"&gt;=15")</f>
        <v>7</v>
      </c>
      <c r="E10" s="98">
        <f>COUNTIFS('GAME-Regular Sea.'!$A$4:$A$318,E$3,'GAME-Regular Sea.'!$B$4:$B$318,$A10,'GAME-Regular Sea.'!$M$4:$M$318,"&gt;=15")</f>
        <v>0</v>
      </c>
      <c r="F10" s="98">
        <f>COUNTIFS('GAME-Regular Sea.'!$A$4:$A$318,F$3,'GAME-Regular Sea.'!$B$4:$B$318,$A10,'GAME-Regular Sea.'!$M$4:$M$318,"&gt;=15")</f>
        <v>0</v>
      </c>
      <c r="G10" s="98">
        <f>COUNTIFS('GAME-Regular Sea.'!$A$4:$A$318,G$3,'GAME-Regular Sea.'!$B$4:$B$318,$A10,'GAME-Regular Sea.'!$M$4:$M$318,"&gt;=15")</f>
        <v>0</v>
      </c>
      <c r="H10" s="23"/>
      <c r="J10" s="3"/>
      <c r="K10" s="3"/>
      <c r="L10" s="3"/>
    </row>
    <row r="11" spans="1:12" s="5" customFormat="1" ht="12.6" customHeight="1">
      <c r="A11" s="99" t="s">
        <v>198</v>
      </c>
      <c r="B11" s="100" t="s">
        <v>9</v>
      </c>
      <c r="C11" s="101">
        <f>SUM(D11:G11)</f>
        <v>7</v>
      </c>
      <c r="D11" s="98">
        <f>COUNTIFS('GAME-Regular Sea.'!$A$4:$A$318,D$3,'GAME-Regular Sea.'!$B$4:$B$318,$A11,'GAME-Regular Sea.'!$M$4:$M$318,"&gt;=15")</f>
        <v>7</v>
      </c>
      <c r="E11" s="98">
        <f>COUNTIFS('GAME-Regular Sea.'!$A$4:$A$318,E$3,'GAME-Regular Sea.'!$B$4:$B$318,$A11,'GAME-Regular Sea.'!$M$4:$M$318,"&gt;=15")</f>
        <v>0</v>
      </c>
      <c r="F11" s="98">
        <f>COUNTIFS('GAME-Regular Sea.'!$A$4:$A$318,F$3,'GAME-Regular Sea.'!$B$4:$B$318,$A11,'GAME-Regular Sea.'!$M$4:$M$318,"&gt;=15")</f>
        <v>0</v>
      </c>
      <c r="G11" s="98">
        <f>COUNTIFS('GAME-Regular Sea.'!$A$4:$A$318,G$3,'GAME-Regular Sea.'!$B$4:$B$318,$A11,'GAME-Regular Sea.'!$M$4:$M$318,"&gt;=15")</f>
        <v>0</v>
      </c>
      <c r="H11" s="23"/>
      <c r="J11" s="3"/>
      <c r="K11" s="3"/>
      <c r="L11" s="3"/>
    </row>
    <row r="12" spans="1:12" s="5" customFormat="1" ht="12.6" customHeight="1">
      <c r="A12" s="99" t="s">
        <v>224</v>
      </c>
      <c r="B12" s="100"/>
      <c r="C12" s="101">
        <f t="shared" si="0"/>
        <v>7</v>
      </c>
      <c r="D12" s="98">
        <f>COUNTIFS('GAME-Regular Sea.'!$A$4:$A$318,D$3,'GAME-Regular Sea.'!$B$4:$B$318,$A12,'GAME-Regular Sea.'!$M$4:$M$318,"&gt;=15")</f>
        <v>7</v>
      </c>
      <c r="E12" s="98">
        <f>COUNTIFS('GAME-Regular Sea.'!$A$4:$A$318,E$3,'GAME-Regular Sea.'!$B$4:$B$318,$A12,'GAME-Regular Sea.'!$M$4:$M$318,"&gt;=15")</f>
        <v>0</v>
      </c>
      <c r="F12" s="98">
        <f>COUNTIFS('GAME-Regular Sea.'!$A$4:$A$318,F$3,'GAME-Regular Sea.'!$B$4:$B$318,$A12,'GAME-Regular Sea.'!$M$4:$M$318,"&gt;=15")</f>
        <v>0</v>
      </c>
      <c r="G12" s="98">
        <f>COUNTIFS('GAME-Regular Sea.'!$A$4:$A$318,G$3,'GAME-Regular Sea.'!$B$4:$B$318,$A12,'GAME-Regular Sea.'!$M$4:$M$318,"&gt;=15")</f>
        <v>0</v>
      </c>
      <c r="H12" s="23"/>
      <c r="J12" s="3"/>
      <c r="K12" s="3"/>
      <c r="L12" s="3"/>
    </row>
    <row r="13" spans="1:12" s="5" customFormat="1" ht="12.6" customHeight="1">
      <c r="A13" s="99" t="s">
        <v>174</v>
      </c>
      <c r="B13" s="100"/>
      <c r="C13" s="101">
        <f t="shared" si="0"/>
        <v>6</v>
      </c>
      <c r="D13" s="98">
        <f>COUNTIFS('GAME-Regular Sea.'!$A$4:$A$318,D$3,'GAME-Regular Sea.'!$B$4:$B$318,$A13,'GAME-Regular Sea.'!$M$4:$M$318,"&gt;=15")</f>
        <v>6</v>
      </c>
      <c r="E13" s="98">
        <f>COUNTIFS('GAME-Regular Sea.'!$A$4:$A$318,E$3,'GAME-Regular Sea.'!$B$4:$B$318,$A13,'GAME-Regular Sea.'!$M$4:$M$318,"&gt;=15")</f>
        <v>0</v>
      </c>
      <c r="F13" s="98">
        <f>COUNTIFS('GAME-Regular Sea.'!$A$4:$A$318,F$3,'GAME-Regular Sea.'!$B$4:$B$318,$A13,'GAME-Regular Sea.'!$M$4:$M$318,"&gt;=15")</f>
        <v>0</v>
      </c>
      <c r="G13" s="98">
        <f>COUNTIFS('GAME-Regular Sea.'!$A$4:$A$318,G$3,'GAME-Regular Sea.'!$B$4:$B$318,$A13,'GAME-Regular Sea.'!$M$4:$M$318,"&gt;=15")</f>
        <v>0</v>
      </c>
      <c r="H13" s="23"/>
      <c r="J13" s="3"/>
      <c r="K13" s="3"/>
      <c r="L13" s="3"/>
    </row>
    <row r="14" spans="1:12" s="5" customFormat="1" ht="12.6" customHeight="1">
      <c r="A14" s="48" t="s">
        <v>216</v>
      </c>
      <c r="B14" s="16"/>
      <c r="C14" s="34">
        <f>SUM(D14:G14)</f>
        <v>5</v>
      </c>
      <c r="D14" s="102">
        <f>COUNTIFS('GAME-Regular Sea.'!$A$4:$A$318,D$3,'GAME-Regular Sea.'!$B$4:$B$318,$A14,'GAME-Regular Sea.'!$M$4:$M$318,"&gt;=15")</f>
        <v>5</v>
      </c>
      <c r="E14" s="102">
        <f>COUNTIFS('GAME-Regular Sea.'!$A$4:$A$318,E$3,'GAME-Regular Sea.'!$B$4:$B$318,$A14,'GAME-Regular Sea.'!$M$4:$M$318,"&gt;=15")</f>
        <v>0</v>
      </c>
      <c r="F14" s="102">
        <f>COUNTIFS('GAME-Regular Sea.'!$A$4:$A$318,F$3,'GAME-Regular Sea.'!$B$4:$B$318,$A14,'GAME-Regular Sea.'!$M$4:$M$318,"&gt;=15")</f>
        <v>0</v>
      </c>
      <c r="G14" s="102">
        <f>COUNTIFS('GAME-Regular Sea.'!$A$4:$A$318,G$3,'GAME-Regular Sea.'!$B$4:$B$318,$A14,'GAME-Regular Sea.'!$M$4:$M$318,"&gt;=15")</f>
        <v>0</v>
      </c>
      <c r="H14" s="23"/>
      <c r="J14" s="3"/>
      <c r="K14" s="3"/>
      <c r="L14" s="3"/>
    </row>
    <row r="15" spans="1:12" s="5" customFormat="1" ht="12.6" customHeight="1">
      <c r="A15" s="48" t="s">
        <v>189</v>
      </c>
      <c r="B15" s="16"/>
      <c r="C15" s="34">
        <f t="shared" si="0"/>
        <v>5</v>
      </c>
      <c r="D15" s="102">
        <f>COUNTIFS('GAME-Regular Sea.'!$A$4:$A$318,D$3,'GAME-Regular Sea.'!$B$4:$B$318,$A15,'GAME-Regular Sea.'!$M$4:$M$318,"&gt;=15")</f>
        <v>5</v>
      </c>
      <c r="E15" s="102">
        <f>COUNTIFS('GAME-Regular Sea.'!$A$4:$A$318,E$3,'GAME-Regular Sea.'!$B$4:$B$318,$A15,'GAME-Regular Sea.'!$M$4:$M$318,"&gt;=15")</f>
        <v>0</v>
      </c>
      <c r="F15" s="102">
        <f>COUNTIFS('GAME-Regular Sea.'!$A$4:$A$318,F$3,'GAME-Regular Sea.'!$B$4:$B$318,$A15,'GAME-Regular Sea.'!$M$4:$M$318,"&gt;=15")</f>
        <v>0</v>
      </c>
      <c r="G15" s="102">
        <f>COUNTIFS('GAME-Regular Sea.'!$A$4:$A$318,G$3,'GAME-Regular Sea.'!$B$4:$B$318,$A15,'GAME-Regular Sea.'!$M$4:$M$318,"&gt;=15")</f>
        <v>0</v>
      </c>
      <c r="H15" s="23"/>
      <c r="J15" s="3"/>
      <c r="K15" s="3"/>
      <c r="L15" s="3"/>
    </row>
    <row r="16" spans="1:12" s="5" customFormat="1" ht="12.6" customHeight="1">
      <c r="A16" s="48" t="s">
        <v>233</v>
      </c>
      <c r="B16" s="16" t="s">
        <v>9</v>
      </c>
      <c r="C16" s="34">
        <f>SUM(D16:G16)</f>
        <v>5</v>
      </c>
      <c r="D16" s="102">
        <f>COUNTIFS('GAME-Regular Sea.'!$A$4:$A$318,D$3,'GAME-Regular Sea.'!$B$4:$B$318,$A16,'GAME-Regular Sea.'!$M$4:$M$318,"&gt;=15")</f>
        <v>5</v>
      </c>
      <c r="E16" s="102">
        <f>COUNTIFS('GAME-Regular Sea.'!$A$4:$A$318,E$3,'GAME-Regular Sea.'!$B$4:$B$318,$A16,'GAME-Regular Sea.'!$M$4:$M$318,"&gt;=15")</f>
        <v>0</v>
      </c>
      <c r="F16" s="102">
        <f>COUNTIFS('GAME-Regular Sea.'!$A$4:$A$318,F$3,'GAME-Regular Sea.'!$B$4:$B$318,$A16,'GAME-Regular Sea.'!$M$4:$M$318,"&gt;=15")</f>
        <v>0</v>
      </c>
      <c r="G16" s="102">
        <f>COUNTIFS('GAME-Regular Sea.'!$A$4:$A$318,G$3,'GAME-Regular Sea.'!$B$4:$B$318,$A16,'GAME-Regular Sea.'!$M$4:$M$318,"&gt;=15")</f>
        <v>0</v>
      </c>
      <c r="H16" s="23"/>
      <c r="J16" s="3"/>
      <c r="K16" s="3"/>
      <c r="L16" s="3"/>
    </row>
    <row r="17" spans="1:12" s="5" customFormat="1" ht="12.6" customHeight="1">
      <c r="A17" s="48" t="s">
        <v>196</v>
      </c>
      <c r="B17" s="16"/>
      <c r="C17" s="34">
        <f t="shared" si="0"/>
        <v>5</v>
      </c>
      <c r="D17" s="102">
        <f>COUNTIFS('GAME-Regular Sea.'!$A$4:$A$318,D$3,'GAME-Regular Sea.'!$B$4:$B$318,$A17,'GAME-Regular Sea.'!$M$4:$M$318,"&gt;=15")</f>
        <v>5</v>
      </c>
      <c r="E17" s="102">
        <f>COUNTIFS('GAME-Regular Sea.'!$A$4:$A$318,E$3,'GAME-Regular Sea.'!$B$4:$B$318,$A17,'GAME-Regular Sea.'!$M$4:$M$318,"&gt;=15")</f>
        <v>0</v>
      </c>
      <c r="F17" s="102">
        <f>COUNTIFS('GAME-Regular Sea.'!$A$4:$A$318,F$3,'GAME-Regular Sea.'!$B$4:$B$318,$A17,'GAME-Regular Sea.'!$M$4:$M$318,"&gt;=15")</f>
        <v>0</v>
      </c>
      <c r="G17" s="102">
        <f>COUNTIFS('GAME-Regular Sea.'!$A$4:$A$318,G$3,'GAME-Regular Sea.'!$B$4:$B$318,$A17,'GAME-Regular Sea.'!$M$4:$M$318,"&gt;=15")</f>
        <v>0</v>
      </c>
      <c r="H17" s="23"/>
      <c r="J17" s="3"/>
      <c r="K17" s="3"/>
      <c r="L17" s="3"/>
    </row>
    <row r="18" spans="1:12" s="5" customFormat="1" ht="12.6" customHeight="1">
      <c r="A18" s="48" t="s">
        <v>487</v>
      </c>
      <c r="B18" s="16"/>
      <c r="C18" s="34">
        <f>SUM(D18:G18)</f>
        <v>5</v>
      </c>
      <c r="D18" s="102">
        <f>COUNTIFS('GAME-Regular Sea.'!$A$4:$A$318,D$3,'GAME-Regular Sea.'!$B$4:$B$318,$A18,'GAME-Regular Sea.'!$M$4:$M$318,"&gt;=15")</f>
        <v>5</v>
      </c>
      <c r="E18" s="102">
        <f>COUNTIFS('GAME-Regular Sea.'!$A$4:$A$318,E$3,'GAME-Regular Sea.'!$B$4:$B$318,$A18,'GAME-Regular Sea.'!$M$4:$M$318,"&gt;=15")</f>
        <v>0</v>
      </c>
      <c r="F18" s="102">
        <f>COUNTIFS('GAME-Regular Sea.'!$A$4:$A$318,F$3,'GAME-Regular Sea.'!$B$4:$B$318,$A18,'GAME-Regular Sea.'!$M$4:$M$318,"&gt;=15")</f>
        <v>0</v>
      </c>
      <c r="G18" s="102">
        <f>COUNTIFS('GAME-Regular Sea.'!$A$4:$A$318,G$3,'GAME-Regular Sea.'!$B$4:$B$318,$A18,'GAME-Regular Sea.'!$M$4:$M$318,"&gt;=15")</f>
        <v>0</v>
      </c>
      <c r="H18" s="23"/>
      <c r="J18" s="3"/>
      <c r="K18" s="3"/>
      <c r="L18" s="3"/>
    </row>
    <row r="19" spans="1:12" s="5" customFormat="1" ht="12.6" customHeight="1">
      <c r="A19" s="48" t="s">
        <v>328</v>
      </c>
      <c r="B19" s="16"/>
      <c r="C19" s="34">
        <f>SUM(D19:G19)</f>
        <v>4</v>
      </c>
      <c r="D19" s="102">
        <f>COUNTIFS('GAME-Regular Sea.'!$A$4:$A$318,D$3,'GAME-Regular Sea.'!$B$4:$B$318,$A19,'GAME-Regular Sea.'!$M$4:$M$318,"&gt;=15")</f>
        <v>0</v>
      </c>
      <c r="E19" s="102">
        <f>COUNTIFS('GAME-Regular Sea.'!$A$4:$A$318,E$3,'GAME-Regular Sea.'!$B$4:$B$318,$A19,'GAME-Regular Sea.'!$M$4:$M$318,"&gt;=15")</f>
        <v>4</v>
      </c>
      <c r="F19" s="102">
        <f>COUNTIFS('GAME-Regular Sea.'!$A$4:$A$318,F$3,'GAME-Regular Sea.'!$B$4:$B$318,$A19,'GAME-Regular Sea.'!$M$4:$M$318,"&gt;=15")</f>
        <v>0</v>
      </c>
      <c r="G19" s="102">
        <f>COUNTIFS('GAME-Regular Sea.'!$A$4:$A$318,G$3,'GAME-Regular Sea.'!$B$4:$B$318,$A19,'GAME-Regular Sea.'!$M$4:$M$318,"&gt;=15")</f>
        <v>0</v>
      </c>
      <c r="H19" s="23"/>
      <c r="J19" s="3"/>
      <c r="K19" s="3"/>
      <c r="L19" s="3"/>
    </row>
    <row r="20" spans="1:12" s="5" customFormat="1" ht="12.6" customHeight="1">
      <c r="A20" s="23" t="s">
        <v>190</v>
      </c>
      <c r="B20" s="16"/>
      <c r="C20" s="34">
        <f t="shared" si="0"/>
        <v>4</v>
      </c>
      <c r="D20" s="102">
        <f>COUNTIFS('GAME-Regular Sea.'!$A$4:$A$318,D$3,'GAME-Regular Sea.'!$B$4:$B$318,$A20,'GAME-Regular Sea.'!$M$4:$M$318,"&gt;=15")</f>
        <v>4</v>
      </c>
      <c r="E20" s="102">
        <f>COUNTIFS('GAME-Regular Sea.'!$A$4:$A$318,E$3,'GAME-Regular Sea.'!$B$4:$B$318,$A20,'GAME-Regular Sea.'!$M$4:$M$318,"&gt;=15")</f>
        <v>0</v>
      </c>
      <c r="F20" s="102">
        <f>COUNTIFS('GAME-Regular Sea.'!$A$4:$A$318,F$3,'GAME-Regular Sea.'!$B$4:$B$318,$A20,'GAME-Regular Sea.'!$M$4:$M$318,"&gt;=15")</f>
        <v>0</v>
      </c>
      <c r="G20" s="102">
        <f>COUNTIFS('GAME-Regular Sea.'!$A$4:$A$318,G$3,'GAME-Regular Sea.'!$B$4:$B$318,$A20,'GAME-Regular Sea.'!$M$4:$M$318,"&gt;=15")</f>
        <v>0</v>
      </c>
      <c r="H20" s="23"/>
      <c r="J20" s="3"/>
      <c r="K20" s="3"/>
      <c r="L20" s="3"/>
    </row>
    <row r="21" spans="1:12" s="5" customFormat="1" ht="12.6" customHeight="1">
      <c r="A21" s="23" t="s">
        <v>497</v>
      </c>
      <c r="B21" s="16" t="s">
        <v>9</v>
      </c>
      <c r="C21" s="34">
        <f>SUM(D21:G21)</f>
        <v>4</v>
      </c>
      <c r="D21" s="102">
        <f>COUNTIFS('GAME-Regular Sea.'!$A$4:$A$318,D$3,'GAME-Regular Sea.'!$B$4:$B$318,$A21,'GAME-Regular Sea.'!$M$4:$M$318,"&gt;=15")</f>
        <v>4</v>
      </c>
      <c r="E21" s="102">
        <f>COUNTIFS('GAME-Regular Sea.'!$A$4:$A$318,E$3,'GAME-Regular Sea.'!$B$4:$B$318,$A21,'GAME-Regular Sea.'!$M$4:$M$318,"&gt;=15")</f>
        <v>0</v>
      </c>
      <c r="F21" s="102">
        <f>COUNTIFS('GAME-Regular Sea.'!$A$4:$A$318,F$3,'GAME-Regular Sea.'!$B$4:$B$318,$A21,'GAME-Regular Sea.'!$M$4:$M$318,"&gt;=15")</f>
        <v>0</v>
      </c>
      <c r="G21" s="102">
        <f>COUNTIFS('GAME-Regular Sea.'!$A$4:$A$318,G$3,'GAME-Regular Sea.'!$B$4:$B$318,$A21,'GAME-Regular Sea.'!$M$4:$M$318,"&gt;=15")</f>
        <v>0</v>
      </c>
      <c r="H21" s="23"/>
      <c r="J21" s="3"/>
      <c r="K21" s="3"/>
      <c r="L21" s="3"/>
    </row>
    <row r="22" spans="1:12" s="5" customFormat="1" ht="12.6" customHeight="1">
      <c r="A22" s="80" t="s">
        <v>516</v>
      </c>
      <c r="B22" s="16" t="s">
        <v>9</v>
      </c>
      <c r="C22" s="34">
        <f t="shared" ref="C22" si="1">SUM(D22:G22)</f>
        <v>4</v>
      </c>
      <c r="D22" s="102">
        <f>COUNTIFS('GAME-Regular Sea.'!$A$4:$A$318,D$3,'GAME-Regular Sea.'!$B$4:$B$318,$A22,'GAME-Regular Sea.'!$M$4:$M$318,"&gt;=15")</f>
        <v>4</v>
      </c>
      <c r="E22" s="102">
        <f>COUNTIFS('GAME-Regular Sea.'!$A$4:$A$318,E$3,'GAME-Regular Sea.'!$B$4:$B$318,$A22,'GAME-Regular Sea.'!$M$4:$M$318,"&gt;=15")</f>
        <v>0</v>
      </c>
      <c r="F22" s="102">
        <f>COUNTIFS('GAME-Regular Sea.'!$A$4:$A$318,F$3,'GAME-Regular Sea.'!$B$4:$B$318,$A22,'GAME-Regular Sea.'!$M$4:$M$318,"&gt;=15")</f>
        <v>0</v>
      </c>
      <c r="G22" s="102">
        <f>COUNTIFS('GAME-Regular Sea.'!$A$4:$A$318,G$3,'GAME-Regular Sea.'!$B$4:$B$318,$A22,'GAME-Regular Sea.'!$M$4:$M$318,"&gt;=15")</f>
        <v>0</v>
      </c>
      <c r="H22" s="23"/>
      <c r="J22" s="3"/>
      <c r="K22" s="3"/>
      <c r="L22" s="3"/>
    </row>
    <row r="23" spans="1:12" s="5" customFormat="1" ht="12.6" customHeight="1">
      <c r="A23" s="23" t="s">
        <v>232</v>
      </c>
      <c r="B23" s="16"/>
      <c r="C23" s="34">
        <f t="shared" si="0"/>
        <v>3</v>
      </c>
      <c r="D23" s="102">
        <f>COUNTIFS('GAME-Regular Sea.'!$A$4:$A$318,D$3,'GAME-Regular Sea.'!$B$4:$B$318,$A23,'GAME-Regular Sea.'!$M$4:$M$318,"&gt;=15")</f>
        <v>3</v>
      </c>
      <c r="E23" s="102">
        <f>COUNTIFS('GAME-Regular Sea.'!$A$4:$A$318,E$3,'GAME-Regular Sea.'!$B$4:$B$318,$A23,'GAME-Regular Sea.'!$M$4:$M$318,"&gt;=15")</f>
        <v>0</v>
      </c>
      <c r="F23" s="102">
        <f>COUNTIFS('GAME-Regular Sea.'!$A$4:$A$318,F$3,'GAME-Regular Sea.'!$B$4:$B$318,$A23,'GAME-Regular Sea.'!$M$4:$M$318,"&gt;=15")</f>
        <v>0</v>
      </c>
      <c r="G23" s="102">
        <f>COUNTIFS('GAME-Regular Sea.'!$A$4:$A$318,G$3,'GAME-Regular Sea.'!$B$4:$B$318,$A23,'GAME-Regular Sea.'!$M$4:$M$318,"&gt;=15")</f>
        <v>0</v>
      </c>
      <c r="H23" s="23"/>
      <c r="J23" s="3"/>
      <c r="K23" s="3"/>
      <c r="L23" s="3"/>
    </row>
    <row r="24" spans="1:12" s="5" customFormat="1" ht="12.6" customHeight="1">
      <c r="A24" s="23" t="s">
        <v>202</v>
      </c>
      <c r="B24" s="16"/>
      <c r="C24" s="34">
        <f t="shared" si="0"/>
        <v>3</v>
      </c>
      <c r="D24" s="102">
        <f>COUNTIFS('GAME-Regular Sea.'!$A$4:$A$318,D$3,'GAME-Regular Sea.'!$B$4:$B$318,$A24,'GAME-Regular Sea.'!$M$4:$M$318,"&gt;=15")</f>
        <v>3</v>
      </c>
      <c r="E24" s="102">
        <f>COUNTIFS('GAME-Regular Sea.'!$A$4:$A$318,E$3,'GAME-Regular Sea.'!$B$4:$B$318,$A24,'GAME-Regular Sea.'!$M$4:$M$318,"&gt;=15")</f>
        <v>0</v>
      </c>
      <c r="F24" s="102">
        <f>COUNTIFS('GAME-Regular Sea.'!$A$4:$A$318,F$3,'GAME-Regular Sea.'!$B$4:$B$318,$A24,'GAME-Regular Sea.'!$M$4:$M$318,"&gt;=15")</f>
        <v>0</v>
      </c>
      <c r="G24" s="102">
        <f>COUNTIFS('GAME-Regular Sea.'!$A$4:$A$318,G$3,'GAME-Regular Sea.'!$B$4:$B$318,$A24,'GAME-Regular Sea.'!$M$4:$M$318,"&gt;=15")</f>
        <v>0</v>
      </c>
      <c r="H24" s="23"/>
      <c r="J24" s="3"/>
      <c r="K24" s="3"/>
      <c r="L24" s="3"/>
    </row>
    <row r="25" spans="1:12" s="5" customFormat="1" ht="12.6" customHeight="1">
      <c r="A25" s="23" t="s">
        <v>249</v>
      </c>
      <c r="B25" s="16"/>
      <c r="C25" s="34">
        <f t="shared" si="0"/>
        <v>3</v>
      </c>
      <c r="D25" s="102">
        <f>COUNTIFS('GAME-Regular Sea.'!$A$4:$A$318,D$3,'GAME-Regular Sea.'!$B$4:$B$318,$A25,'GAME-Regular Sea.'!$M$4:$M$318,"&gt;=15")</f>
        <v>3</v>
      </c>
      <c r="E25" s="102">
        <f>COUNTIFS('GAME-Regular Sea.'!$A$4:$A$318,E$3,'GAME-Regular Sea.'!$B$4:$B$318,$A25,'GAME-Regular Sea.'!$M$4:$M$318,"&gt;=15")</f>
        <v>0</v>
      </c>
      <c r="F25" s="102">
        <f>COUNTIFS('GAME-Regular Sea.'!$A$4:$A$318,F$3,'GAME-Regular Sea.'!$B$4:$B$318,$A25,'GAME-Regular Sea.'!$M$4:$M$318,"&gt;=15")</f>
        <v>0</v>
      </c>
      <c r="G25" s="102">
        <f>COUNTIFS('GAME-Regular Sea.'!$A$4:$A$318,G$3,'GAME-Regular Sea.'!$B$4:$B$318,$A25,'GAME-Regular Sea.'!$M$4:$M$318,"&gt;=15")</f>
        <v>0</v>
      </c>
      <c r="H25" s="23"/>
      <c r="J25" s="3"/>
      <c r="K25" s="3"/>
      <c r="L25" s="3"/>
    </row>
    <row r="26" spans="1:12" s="5" customFormat="1" ht="12.6" customHeight="1">
      <c r="A26" s="23" t="s">
        <v>466</v>
      </c>
      <c r="B26" s="16" t="s">
        <v>9</v>
      </c>
      <c r="C26" s="34">
        <f>SUM(D26:G26)</f>
        <v>3</v>
      </c>
      <c r="D26" s="102">
        <f>COUNTIFS('GAME-Regular Sea.'!$A$4:$A$318,D$3,'GAME-Regular Sea.'!$B$4:$B$318,$A26,'GAME-Regular Sea.'!$M$4:$M$318,"&gt;=15")</f>
        <v>3</v>
      </c>
      <c r="E26" s="102">
        <f>COUNTIFS('GAME-Regular Sea.'!$A$4:$A$318,E$3,'GAME-Regular Sea.'!$B$4:$B$318,$A26,'GAME-Regular Sea.'!$M$4:$M$318,"&gt;=15")</f>
        <v>0</v>
      </c>
      <c r="F26" s="102">
        <f>COUNTIFS('GAME-Regular Sea.'!$A$4:$A$318,F$3,'GAME-Regular Sea.'!$B$4:$B$318,$A26,'GAME-Regular Sea.'!$M$4:$M$318,"&gt;=15")</f>
        <v>0</v>
      </c>
      <c r="G26" s="102">
        <f>COUNTIFS('GAME-Regular Sea.'!$A$4:$A$318,G$3,'GAME-Regular Sea.'!$B$4:$B$318,$A26,'GAME-Regular Sea.'!$M$4:$M$318,"&gt;=15")</f>
        <v>0</v>
      </c>
      <c r="H26" s="23"/>
      <c r="J26" s="3"/>
      <c r="K26" s="3"/>
      <c r="L26" s="3"/>
    </row>
    <row r="27" spans="1:12" s="5" customFormat="1" ht="12.6" customHeight="1">
      <c r="A27" s="23" t="s">
        <v>166</v>
      </c>
      <c r="B27" s="16"/>
      <c r="C27" s="34">
        <f t="shared" si="0"/>
        <v>3</v>
      </c>
      <c r="D27" s="102">
        <f>COUNTIFS('GAME-Regular Sea.'!$A$4:$A$318,D$3,'GAME-Regular Sea.'!$B$4:$B$318,$A27,'GAME-Regular Sea.'!$M$4:$M$318,"&gt;=15")</f>
        <v>3</v>
      </c>
      <c r="E27" s="102">
        <f>COUNTIFS('GAME-Regular Sea.'!$A$4:$A$318,E$3,'GAME-Regular Sea.'!$B$4:$B$318,$A27,'GAME-Regular Sea.'!$M$4:$M$318,"&gt;=15")</f>
        <v>0</v>
      </c>
      <c r="F27" s="102">
        <f>COUNTIFS('GAME-Regular Sea.'!$A$4:$A$318,F$3,'GAME-Regular Sea.'!$B$4:$B$318,$A27,'GAME-Regular Sea.'!$M$4:$M$318,"&gt;=15")</f>
        <v>0</v>
      </c>
      <c r="G27" s="102">
        <f>COUNTIFS('GAME-Regular Sea.'!$A$4:$A$318,G$3,'GAME-Regular Sea.'!$B$4:$B$318,$A27,'GAME-Regular Sea.'!$M$4:$M$318,"&gt;=15")</f>
        <v>0</v>
      </c>
      <c r="H27" s="23"/>
      <c r="J27" s="3"/>
      <c r="K27" s="3"/>
      <c r="L27" s="3"/>
    </row>
    <row r="28" spans="1:12" s="5" customFormat="1" ht="12.6" customHeight="1">
      <c r="A28" s="23" t="s">
        <v>253</v>
      </c>
      <c r="B28" s="16"/>
      <c r="C28" s="34">
        <f t="shared" si="0"/>
        <v>3</v>
      </c>
      <c r="D28" s="102">
        <f>COUNTIFS('GAME-Regular Sea.'!$A$4:$A$318,D$3,'GAME-Regular Sea.'!$B$4:$B$318,$A28,'GAME-Regular Sea.'!$M$4:$M$318,"&gt;=15")</f>
        <v>3</v>
      </c>
      <c r="E28" s="102">
        <f>COUNTIFS('GAME-Regular Sea.'!$A$4:$A$318,E$3,'GAME-Regular Sea.'!$B$4:$B$318,$A28,'GAME-Regular Sea.'!$M$4:$M$318,"&gt;=15")</f>
        <v>0</v>
      </c>
      <c r="F28" s="102">
        <f>COUNTIFS('GAME-Regular Sea.'!$A$4:$A$318,F$3,'GAME-Regular Sea.'!$B$4:$B$318,$A28,'GAME-Regular Sea.'!$M$4:$M$318,"&gt;=15")</f>
        <v>0</v>
      </c>
      <c r="G28" s="102">
        <f>COUNTIFS('GAME-Regular Sea.'!$A$4:$A$318,G$3,'GAME-Regular Sea.'!$B$4:$B$318,$A28,'GAME-Regular Sea.'!$M$4:$M$318,"&gt;=15")</f>
        <v>0</v>
      </c>
      <c r="H28" s="23"/>
      <c r="J28" s="3"/>
      <c r="K28" s="3"/>
      <c r="L28" s="3"/>
    </row>
    <row r="29" spans="1:12" s="5" customFormat="1" ht="12.6" customHeight="1">
      <c r="A29" s="23" t="s">
        <v>500</v>
      </c>
      <c r="B29" s="16" t="s">
        <v>9</v>
      </c>
      <c r="C29" s="34">
        <f t="shared" ref="C29" si="2">SUM(D29:G29)</f>
        <v>3</v>
      </c>
      <c r="D29" s="102">
        <f>COUNTIFS('GAME-Regular Sea.'!$A$4:$A$318,D$3,'GAME-Regular Sea.'!$B$4:$B$318,$A29,'GAME-Regular Sea.'!$M$4:$M$318,"&gt;=15")</f>
        <v>3</v>
      </c>
      <c r="E29" s="102">
        <f>COUNTIFS('GAME-Regular Sea.'!$A$4:$A$318,E$3,'GAME-Regular Sea.'!$B$4:$B$318,$A29,'GAME-Regular Sea.'!$M$4:$M$318,"&gt;=15")</f>
        <v>0</v>
      </c>
      <c r="F29" s="102">
        <f>COUNTIFS('GAME-Regular Sea.'!$A$4:$A$318,F$3,'GAME-Regular Sea.'!$B$4:$B$318,$A29,'GAME-Regular Sea.'!$M$4:$M$318,"&gt;=15")</f>
        <v>0</v>
      </c>
      <c r="G29" s="102">
        <f>COUNTIFS('GAME-Regular Sea.'!$A$4:$A$318,G$3,'GAME-Regular Sea.'!$B$4:$B$318,$A29,'GAME-Regular Sea.'!$M$4:$M$318,"&gt;=15")</f>
        <v>0</v>
      </c>
      <c r="H29" s="23"/>
      <c r="J29" s="3"/>
      <c r="K29" s="3"/>
      <c r="L29" s="3"/>
    </row>
    <row r="30" spans="1:12" s="5" customFormat="1" ht="12.6" customHeight="1">
      <c r="A30" s="23" t="s">
        <v>225</v>
      </c>
      <c r="B30" s="16"/>
      <c r="C30" s="34">
        <f t="shared" si="0"/>
        <v>2</v>
      </c>
      <c r="D30" s="102">
        <f>COUNTIFS('GAME-Regular Sea.'!$A$4:$A$318,D$3,'GAME-Regular Sea.'!$B$4:$B$318,$A30,'GAME-Regular Sea.'!$M$4:$M$318,"&gt;=15")</f>
        <v>2</v>
      </c>
      <c r="E30" s="102">
        <f>COUNTIFS('GAME-Regular Sea.'!$A$4:$A$318,E$3,'GAME-Regular Sea.'!$B$4:$B$318,$A30,'GAME-Regular Sea.'!$M$4:$M$318,"&gt;=15")</f>
        <v>0</v>
      </c>
      <c r="F30" s="102">
        <f>COUNTIFS('GAME-Regular Sea.'!$A$4:$A$318,F$3,'GAME-Regular Sea.'!$B$4:$B$318,$A30,'GAME-Regular Sea.'!$M$4:$M$318,"&gt;=15")</f>
        <v>0</v>
      </c>
      <c r="G30" s="102">
        <f>COUNTIFS('GAME-Regular Sea.'!$A$4:$A$318,G$3,'GAME-Regular Sea.'!$B$4:$B$318,$A30,'GAME-Regular Sea.'!$M$4:$M$318,"&gt;=15")</f>
        <v>0</v>
      </c>
      <c r="H30" s="23"/>
      <c r="J30" s="3"/>
      <c r="K30" s="3"/>
      <c r="L30" s="3"/>
    </row>
    <row r="31" spans="1:12" s="5" customFormat="1" ht="12.6" customHeight="1">
      <c r="A31" s="80" t="s">
        <v>490</v>
      </c>
      <c r="B31" s="16" t="s">
        <v>9</v>
      </c>
      <c r="C31" s="34">
        <f>SUM(D31:G31)</f>
        <v>2</v>
      </c>
      <c r="D31" s="102">
        <f>COUNTIFS('GAME-Regular Sea.'!$A$4:$A$318,D$3,'GAME-Regular Sea.'!$B$4:$B$318,$A31,'GAME-Regular Sea.'!$M$4:$M$318,"&gt;=15")</f>
        <v>2</v>
      </c>
      <c r="E31" s="102">
        <f>COUNTIFS('GAME-Regular Sea.'!$A$4:$A$318,E$3,'GAME-Regular Sea.'!$B$4:$B$318,$A31,'GAME-Regular Sea.'!$M$4:$M$318,"&gt;=15")</f>
        <v>0</v>
      </c>
      <c r="F31" s="102">
        <f>COUNTIFS('GAME-Regular Sea.'!$A$4:$A$318,F$3,'GAME-Regular Sea.'!$B$4:$B$318,$A31,'GAME-Regular Sea.'!$M$4:$M$318,"&gt;=15")</f>
        <v>0</v>
      </c>
      <c r="G31" s="102">
        <f>COUNTIFS('GAME-Regular Sea.'!$A$4:$A$318,G$3,'GAME-Regular Sea.'!$B$4:$B$318,$A31,'GAME-Regular Sea.'!$M$4:$M$318,"&gt;=15")</f>
        <v>0</v>
      </c>
      <c r="H31" s="23"/>
      <c r="J31" s="3"/>
      <c r="K31" s="3"/>
      <c r="L31" s="3"/>
    </row>
    <row r="32" spans="1:12" s="5" customFormat="1" ht="12.6" customHeight="1">
      <c r="A32" s="23" t="s">
        <v>238</v>
      </c>
      <c r="B32" s="16"/>
      <c r="C32" s="34">
        <f t="shared" si="0"/>
        <v>2</v>
      </c>
      <c r="D32" s="102">
        <f>COUNTIFS('GAME-Regular Sea.'!$A$4:$A$318,D$3,'GAME-Regular Sea.'!$B$4:$B$318,$A32,'GAME-Regular Sea.'!$M$4:$M$318,"&gt;=15")</f>
        <v>2</v>
      </c>
      <c r="E32" s="102">
        <f>COUNTIFS('GAME-Regular Sea.'!$A$4:$A$318,E$3,'GAME-Regular Sea.'!$B$4:$B$318,$A32,'GAME-Regular Sea.'!$M$4:$M$318,"&gt;=15")</f>
        <v>0</v>
      </c>
      <c r="F32" s="102">
        <f>COUNTIFS('GAME-Regular Sea.'!$A$4:$A$318,F$3,'GAME-Regular Sea.'!$B$4:$B$318,$A32,'GAME-Regular Sea.'!$M$4:$M$318,"&gt;=15")</f>
        <v>0</v>
      </c>
      <c r="G32" s="102">
        <f>COUNTIFS('GAME-Regular Sea.'!$A$4:$A$318,G$3,'GAME-Regular Sea.'!$B$4:$B$318,$A32,'GAME-Regular Sea.'!$M$4:$M$318,"&gt;=15")</f>
        <v>0</v>
      </c>
      <c r="H32" s="23"/>
      <c r="J32" s="3"/>
      <c r="K32" s="3"/>
      <c r="L32" s="3"/>
    </row>
    <row r="33" spans="1:12" s="5" customFormat="1" ht="12.6" customHeight="1">
      <c r="A33" s="80" t="s">
        <v>499</v>
      </c>
      <c r="B33" s="16" t="s">
        <v>9</v>
      </c>
      <c r="C33" s="34">
        <f>SUM(D33:G33)</f>
        <v>2</v>
      </c>
      <c r="D33" s="102">
        <f>COUNTIFS('GAME-Regular Sea.'!$A$4:$A$318,D$3,'GAME-Regular Sea.'!$B$4:$B$318,$A33,'GAME-Regular Sea.'!$M$4:$M$318,"&gt;=15")</f>
        <v>2</v>
      </c>
      <c r="E33" s="102">
        <f>COUNTIFS('GAME-Regular Sea.'!$A$4:$A$318,E$3,'GAME-Regular Sea.'!$B$4:$B$318,$A33,'GAME-Regular Sea.'!$M$4:$M$318,"&gt;=15")</f>
        <v>0</v>
      </c>
      <c r="F33" s="102">
        <f>COUNTIFS('GAME-Regular Sea.'!$A$4:$A$318,F$3,'GAME-Regular Sea.'!$B$4:$B$318,$A33,'GAME-Regular Sea.'!$M$4:$M$318,"&gt;=15")</f>
        <v>0</v>
      </c>
      <c r="G33" s="102">
        <f>COUNTIFS('GAME-Regular Sea.'!$A$4:$A$318,G$3,'GAME-Regular Sea.'!$B$4:$B$318,$A33,'GAME-Regular Sea.'!$M$4:$M$318,"&gt;=15")</f>
        <v>0</v>
      </c>
      <c r="H33" s="23"/>
      <c r="J33" s="3"/>
      <c r="K33" s="3"/>
      <c r="L33" s="3"/>
    </row>
    <row r="34" spans="1:12" s="5" customFormat="1" ht="12.6" customHeight="1">
      <c r="A34" s="23" t="s">
        <v>504</v>
      </c>
      <c r="B34" s="16" t="s">
        <v>9</v>
      </c>
      <c r="C34" s="34">
        <f>SUM(D34:G34)</f>
        <v>2</v>
      </c>
      <c r="D34" s="102">
        <f>COUNTIFS('GAME-Regular Sea.'!$A$4:$A$318,D$3,'GAME-Regular Sea.'!$B$4:$B$318,$A34,'GAME-Regular Sea.'!$M$4:$M$318,"&gt;=15")</f>
        <v>2</v>
      </c>
      <c r="E34" s="102">
        <f>COUNTIFS('GAME-Regular Sea.'!$A$4:$A$318,E$3,'GAME-Regular Sea.'!$B$4:$B$318,$A34,'GAME-Regular Sea.'!$M$4:$M$318,"&gt;=15")</f>
        <v>0</v>
      </c>
      <c r="F34" s="102">
        <f>COUNTIFS('GAME-Regular Sea.'!$A$4:$A$318,F$3,'GAME-Regular Sea.'!$B$4:$B$318,$A34,'GAME-Regular Sea.'!$M$4:$M$318,"&gt;=15")</f>
        <v>0</v>
      </c>
      <c r="G34" s="102">
        <f>COUNTIFS('GAME-Regular Sea.'!$A$4:$A$318,G$3,'GAME-Regular Sea.'!$B$4:$B$318,$A34,'GAME-Regular Sea.'!$M$4:$M$318,"&gt;=15")</f>
        <v>0</v>
      </c>
      <c r="H34" s="23"/>
      <c r="J34" s="3"/>
      <c r="K34" s="3"/>
      <c r="L34" s="3"/>
    </row>
    <row r="35" spans="1:12" s="5" customFormat="1" ht="12.6" customHeight="1">
      <c r="A35" s="23" t="s">
        <v>167</v>
      </c>
      <c r="B35" s="16"/>
      <c r="C35" s="34">
        <f t="shared" si="0"/>
        <v>2</v>
      </c>
      <c r="D35" s="102">
        <f>COUNTIFS('GAME-Regular Sea.'!$A$4:$A$318,D$3,'GAME-Regular Sea.'!$B$4:$B$318,$A35,'GAME-Regular Sea.'!$M$4:$M$318,"&gt;=15")</f>
        <v>2</v>
      </c>
      <c r="E35" s="102">
        <f>COUNTIFS('GAME-Regular Sea.'!$A$4:$A$318,E$3,'GAME-Regular Sea.'!$B$4:$B$318,$A35,'GAME-Regular Sea.'!$M$4:$M$318,"&gt;=15")</f>
        <v>0</v>
      </c>
      <c r="F35" s="102">
        <f>COUNTIFS('GAME-Regular Sea.'!$A$4:$A$318,F$3,'GAME-Regular Sea.'!$B$4:$B$318,$A35,'GAME-Regular Sea.'!$M$4:$M$318,"&gt;=15")</f>
        <v>0</v>
      </c>
      <c r="G35" s="102">
        <f>COUNTIFS('GAME-Regular Sea.'!$A$4:$A$318,G$3,'GAME-Regular Sea.'!$B$4:$B$318,$A35,'GAME-Regular Sea.'!$M$4:$M$318,"&gt;=15")</f>
        <v>0</v>
      </c>
      <c r="H35" s="23"/>
      <c r="J35" s="3"/>
      <c r="K35" s="3"/>
      <c r="L35" s="3"/>
    </row>
    <row r="36" spans="1:12" s="5" customFormat="1" ht="12.6" customHeight="1">
      <c r="A36" s="48" t="s">
        <v>314</v>
      </c>
      <c r="B36" s="16"/>
      <c r="C36" s="34">
        <f>SUM(D36:G36)</f>
        <v>2</v>
      </c>
      <c r="D36" s="102">
        <f>COUNTIFS('GAME-Regular Sea.'!$A$4:$A$318,D$3,'GAME-Regular Sea.'!$B$4:$B$318,$A36,'GAME-Regular Sea.'!$M$4:$M$318,"&gt;=15")</f>
        <v>0</v>
      </c>
      <c r="E36" s="102">
        <f>COUNTIFS('GAME-Regular Sea.'!$A$4:$A$318,E$3,'GAME-Regular Sea.'!$B$4:$B$318,$A36,'GAME-Regular Sea.'!$M$4:$M$318,"&gt;=15")</f>
        <v>2</v>
      </c>
      <c r="F36" s="102">
        <f>COUNTIFS('GAME-Regular Sea.'!$A$4:$A$318,F$3,'GAME-Regular Sea.'!$B$4:$B$318,$A36,'GAME-Regular Sea.'!$M$4:$M$318,"&gt;=15")</f>
        <v>0</v>
      </c>
      <c r="G36" s="102">
        <f>COUNTIFS('GAME-Regular Sea.'!$A$4:$A$318,G$3,'GAME-Regular Sea.'!$B$4:$B$318,$A36,'GAME-Regular Sea.'!$M$4:$M$318,"&gt;=15")</f>
        <v>0</v>
      </c>
      <c r="H36" s="23"/>
      <c r="J36" s="3"/>
      <c r="K36" s="3"/>
      <c r="L36" s="3"/>
    </row>
    <row r="37" spans="1:12" s="5" customFormat="1" ht="12.6" customHeight="1">
      <c r="A37" s="23" t="s">
        <v>279</v>
      </c>
      <c r="B37" s="16"/>
      <c r="C37" s="34">
        <f t="shared" si="0"/>
        <v>2</v>
      </c>
      <c r="D37" s="102">
        <f>COUNTIFS('GAME-Regular Sea.'!$A$4:$A$318,D$3,'GAME-Regular Sea.'!$B$4:$B$318,$A37,'GAME-Regular Sea.'!$M$4:$M$318,"&gt;=15")</f>
        <v>2</v>
      </c>
      <c r="E37" s="102">
        <f>COUNTIFS('GAME-Regular Sea.'!$A$4:$A$318,E$3,'GAME-Regular Sea.'!$B$4:$B$318,$A37,'GAME-Regular Sea.'!$M$4:$M$318,"&gt;=15")</f>
        <v>0</v>
      </c>
      <c r="F37" s="102">
        <f>COUNTIFS('GAME-Regular Sea.'!$A$4:$A$318,F$3,'GAME-Regular Sea.'!$B$4:$B$318,$A37,'GAME-Regular Sea.'!$M$4:$M$318,"&gt;=15")</f>
        <v>0</v>
      </c>
      <c r="G37" s="102">
        <f>COUNTIFS('GAME-Regular Sea.'!$A$4:$A$318,G$3,'GAME-Regular Sea.'!$B$4:$B$318,$A37,'GAME-Regular Sea.'!$M$4:$M$318,"&gt;=15")</f>
        <v>0</v>
      </c>
      <c r="H37" s="23"/>
      <c r="J37" s="3"/>
      <c r="K37" s="3"/>
      <c r="L37" s="3"/>
    </row>
    <row r="38" spans="1:12" s="5" customFormat="1" ht="12.6" customHeight="1">
      <c r="A38" s="23" t="s">
        <v>229</v>
      </c>
      <c r="B38" s="16"/>
      <c r="C38" s="34">
        <f t="shared" si="0"/>
        <v>2</v>
      </c>
      <c r="D38" s="102">
        <f>COUNTIFS('GAME-Regular Sea.'!$A$4:$A$318,D$3,'GAME-Regular Sea.'!$B$4:$B$318,$A38,'GAME-Regular Sea.'!$M$4:$M$318,"&gt;=15")</f>
        <v>2</v>
      </c>
      <c r="E38" s="102">
        <f>COUNTIFS('GAME-Regular Sea.'!$A$4:$A$318,E$3,'GAME-Regular Sea.'!$B$4:$B$318,$A38,'GAME-Regular Sea.'!$M$4:$M$318,"&gt;=15")</f>
        <v>0</v>
      </c>
      <c r="F38" s="102">
        <f>COUNTIFS('GAME-Regular Sea.'!$A$4:$A$318,F$3,'GAME-Regular Sea.'!$B$4:$B$318,$A38,'GAME-Regular Sea.'!$M$4:$M$318,"&gt;=15")</f>
        <v>0</v>
      </c>
      <c r="G38" s="102">
        <f>COUNTIFS('GAME-Regular Sea.'!$A$4:$A$318,G$3,'GAME-Regular Sea.'!$B$4:$B$318,$A38,'GAME-Regular Sea.'!$M$4:$M$318,"&gt;=15")</f>
        <v>0</v>
      </c>
      <c r="H38" s="23"/>
      <c r="J38" s="3"/>
      <c r="K38" s="3"/>
      <c r="L38" s="3"/>
    </row>
    <row r="39" spans="1:12" s="5" customFormat="1" ht="12.6" customHeight="1">
      <c r="A39" s="23" t="s">
        <v>287</v>
      </c>
      <c r="B39" s="16"/>
      <c r="C39" s="34">
        <f t="shared" si="0"/>
        <v>2</v>
      </c>
      <c r="D39" s="102">
        <f>COUNTIFS('GAME-Regular Sea.'!$A$4:$A$318,D$3,'GAME-Regular Sea.'!$B$4:$B$318,$A39,'GAME-Regular Sea.'!$M$4:$M$318,"&gt;=15")</f>
        <v>2</v>
      </c>
      <c r="E39" s="102">
        <f>COUNTIFS('GAME-Regular Sea.'!$A$4:$A$318,E$3,'GAME-Regular Sea.'!$B$4:$B$318,$A39,'GAME-Regular Sea.'!$M$4:$M$318,"&gt;=15")</f>
        <v>0</v>
      </c>
      <c r="F39" s="102">
        <f>COUNTIFS('GAME-Regular Sea.'!$A$4:$A$318,F$3,'GAME-Regular Sea.'!$B$4:$B$318,$A39,'GAME-Regular Sea.'!$M$4:$M$318,"&gt;=15")</f>
        <v>0</v>
      </c>
      <c r="G39" s="102">
        <f>COUNTIFS('GAME-Regular Sea.'!$A$4:$A$318,G$3,'GAME-Regular Sea.'!$B$4:$B$318,$A39,'GAME-Regular Sea.'!$M$4:$M$318,"&gt;=15")</f>
        <v>0</v>
      </c>
      <c r="H39" s="23"/>
      <c r="J39" s="3"/>
      <c r="K39" s="3"/>
      <c r="L39" s="3"/>
    </row>
    <row r="40" spans="1:12" s="5" customFormat="1" ht="12.6" customHeight="1">
      <c r="A40" s="23" t="s">
        <v>301</v>
      </c>
      <c r="B40" s="16"/>
      <c r="C40" s="34">
        <f t="shared" si="0"/>
        <v>2</v>
      </c>
      <c r="D40" s="102">
        <f>COUNTIFS('GAME-Regular Sea.'!$A$4:$A$318,D$3,'GAME-Regular Sea.'!$B$4:$B$318,$A40,'GAME-Regular Sea.'!$M$4:$M$318,"&gt;=15")</f>
        <v>2</v>
      </c>
      <c r="E40" s="102">
        <f>COUNTIFS('GAME-Regular Sea.'!$A$4:$A$318,E$3,'GAME-Regular Sea.'!$B$4:$B$318,$A40,'GAME-Regular Sea.'!$M$4:$M$318,"&gt;=15")</f>
        <v>0</v>
      </c>
      <c r="F40" s="102">
        <f>COUNTIFS('GAME-Regular Sea.'!$A$4:$A$318,F$3,'GAME-Regular Sea.'!$B$4:$B$318,$A40,'GAME-Regular Sea.'!$M$4:$M$318,"&gt;=15")</f>
        <v>0</v>
      </c>
      <c r="G40" s="102">
        <f>COUNTIFS('GAME-Regular Sea.'!$A$4:$A$318,G$3,'GAME-Regular Sea.'!$B$4:$B$318,$A40,'GAME-Regular Sea.'!$M$4:$M$318,"&gt;=15")</f>
        <v>0</v>
      </c>
      <c r="H40" s="23"/>
      <c r="J40" s="3"/>
      <c r="K40" s="3"/>
      <c r="L40" s="3"/>
    </row>
    <row r="41" spans="1:12" s="5" customFormat="1" ht="12.6" customHeight="1">
      <c r="A41" s="23" t="s">
        <v>255</v>
      </c>
      <c r="B41" s="16"/>
      <c r="C41" s="34">
        <f t="shared" si="0"/>
        <v>2</v>
      </c>
      <c r="D41" s="102">
        <f>COUNTIFS('GAME-Regular Sea.'!$A$4:$A$318,D$3,'GAME-Regular Sea.'!$B$4:$B$318,$A41,'GAME-Regular Sea.'!$M$4:$M$318,"&gt;=15")</f>
        <v>2</v>
      </c>
      <c r="E41" s="102">
        <f>COUNTIFS('GAME-Regular Sea.'!$A$4:$A$318,E$3,'GAME-Regular Sea.'!$B$4:$B$318,$A41,'GAME-Regular Sea.'!$M$4:$M$318,"&gt;=15")</f>
        <v>0</v>
      </c>
      <c r="F41" s="102">
        <f>COUNTIFS('GAME-Regular Sea.'!$A$4:$A$318,F$3,'GAME-Regular Sea.'!$B$4:$B$318,$A41,'GAME-Regular Sea.'!$M$4:$M$318,"&gt;=15")</f>
        <v>0</v>
      </c>
      <c r="G41" s="102">
        <f>COUNTIFS('GAME-Regular Sea.'!$A$4:$A$318,G$3,'GAME-Regular Sea.'!$B$4:$B$318,$A41,'GAME-Regular Sea.'!$M$4:$M$318,"&gt;=15")</f>
        <v>0</v>
      </c>
      <c r="H41" s="23"/>
      <c r="J41" s="3"/>
      <c r="K41" s="3"/>
      <c r="L41" s="3"/>
    </row>
    <row r="42" spans="1:12" s="5" customFormat="1" ht="12.6" customHeight="1">
      <c r="A42" s="23" t="s">
        <v>476</v>
      </c>
      <c r="B42" s="16" t="s">
        <v>9</v>
      </c>
      <c r="C42" s="34">
        <f>SUM(D42:G42)</f>
        <v>2</v>
      </c>
      <c r="D42" s="102">
        <f>COUNTIFS('GAME-Regular Sea.'!$A$4:$A$318,D$3,'GAME-Regular Sea.'!$B$4:$B$318,$A42,'GAME-Regular Sea.'!$M$4:$M$318,"&gt;=15")</f>
        <v>2</v>
      </c>
      <c r="E42" s="102">
        <f>COUNTIFS('GAME-Regular Sea.'!$A$4:$A$318,E$3,'GAME-Regular Sea.'!$B$4:$B$318,$A42,'GAME-Regular Sea.'!$M$4:$M$318,"&gt;=15")</f>
        <v>0</v>
      </c>
      <c r="F42" s="102">
        <f>COUNTIFS('GAME-Regular Sea.'!$A$4:$A$318,F$3,'GAME-Regular Sea.'!$B$4:$B$318,$A42,'GAME-Regular Sea.'!$M$4:$M$318,"&gt;=15")</f>
        <v>0</v>
      </c>
      <c r="G42" s="102">
        <f>COUNTIFS('GAME-Regular Sea.'!$A$4:$A$318,G$3,'GAME-Regular Sea.'!$B$4:$B$318,$A42,'GAME-Regular Sea.'!$M$4:$M$318,"&gt;=15")</f>
        <v>0</v>
      </c>
      <c r="H42" s="23"/>
      <c r="J42" s="3"/>
      <c r="K42" s="3"/>
      <c r="L42" s="3"/>
    </row>
    <row r="43" spans="1:12" s="5" customFormat="1" ht="12.6" customHeight="1">
      <c r="A43" s="23" t="s">
        <v>234</v>
      </c>
      <c r="B43" s="16"/>
      <c r="C43" s="34">
        <f t="shared" si="0"/>
        <v>2</v>
      </c>
      <c r="D43" s="102">
        <f>COUNTIFS('GAME-Regular Sea.'!$A$4:$A$318,D$3,'GAME-Regular Sea.'!$B$4:$B$318,$A43,'GAME-Regular Sea.'!$M$4:$M$318,"&gt;=15")</f>
        <v>2</v>
      </c>
      <c r="E43" s="102">
        <f>COUNTIFS('GAME-Regular Sea.'!$A$4:$A$318,E$3,'GAME-Regular Sea.'!$B$4:$B$318,$A43,'GAME-Regular Sea.'!$M$4:$M$318,"&gt;=15")</f>
        <v>0</v>
      </c>
      <c r="F43" s="102">
        <f>COUNTIFS('GAME-Regular Sea.'!$A$4:$A$318,F$3,'GAME-Regular Sea.'!$B$4:$B$318,$A43,'GAME-Regular Sea.'!$M$4:$M$318,"&gt;=15")</f>
        <v>0</v>
      </c>
      <c r="G43" s="102">
        <f>COUNTIFS('GAME-Regular Sea.'!$A$4:$A$318,G$3,'GAME-Regular Sea.'!$B$4:$B$318,$A43,'GAME-Regular Sea.'!$M$4:$M$318,"&gt;=15")</f>
        <v>0</v>
      </c>
      <c r="H43" s="23"/>
      <c r="J43" s="3"/>
      <c r="K43" s="3"/>
      <c r="L43" s="3"/>
    </row>
    <row r="44" spans="1:12" s="5" customFormat="1" ht="12.6" customHeight="1">
      <c r="A44" s="23" t="s">
        <v>175</v>
      </c>
      <c r="B44" s="16"/>
      <c r="C44" s="34">
        <f t="shared" si="0"/>
        <v>2</v>
      </c>
      <c r="D44" s="102">
        <f>COUNTIFS('GAME-Regular Sea.'!$A$4:$A$318,D$3,'GAME-Regular Sea.'!$B$4:$B$318,$A44,'GAME-Regular Sea.'!$M$4:$M$318,"&gt;=15")</f>
        <v>2</v>
      </c>
      <c r="E44" s="102">
        <f>COUNTIFS('GAME-Regular Sea.'!$A$4:$A$318,E$3,'GAME-Regular Sea.'!$B$4:$B$318,$A44,'GAME-Regular Sea.'!$M$4:$M$318,"&gt;=15")</f>
        <v>0</v>
      </c>
      <c r="F44" s="102">
        <f>COUNTIFS('GAME-Regular Sea.'!$A$4:$A$318,F$3,'GAME-Regular Sea.'!$B$4:$B$318,$A44,'GAME-Regular Sea.'!$M$4:$M$318,"&gt;=15")</f>
        <v>0</v>
      </c>
      <c r="G44" s="102">
        <f>COUNTIFS('GAME-Regular Sea.'!$A$4:$A$318,G$3,'GAME-Regular Sea.'!$B$4:$B$318,$A44,'GAME-Regular Sea.'!$M$4:$M$318,"&gt;=15")</f>
        <v>0</v>
      </c>
      <c r="H44" s="23"/>
      <c r="J44" s="3"/>
      <c r="K44" s="3"/>
      <c r="L44" s="3"/>
    </row>
    <row r="45" spans="1:12" s="5" customFormat="1" ht="12.6" customHeight="1">
      <c r="A45" s="23" t="s">
        <v>207</v>
      </c>
      <c r="B45" s="16"/>
      <c r="C45" s="34">
        <f t="shared" si="0"/>
        <v>2</v>
      </c>
      <c r="D45" s="102">
        <f>COUNTIFS('GAME-Regular Sea.'!$A$4:$A$318,D$3,'GAME-Regular Sea.'!$B$4:$B$318,$A45,'GAME-Regular Sea.'!$M$4:$M$318,"&gt;=15")</f>
        <v>2</v>
      </c>
      <c r="E45" s="102">
        <f>COUNTIFS('GAME-Regular Sea.'!$A$4:$A$318,E$3,'GAME-Regular Sea.'!$B$4:$B$318,$A45,'GAME-Regular Sea.'!$M$4:$M$318,"&gt;=15")</f>
        <v>0</v>
      </c>
      <c r="F45" s="102">
        <f>COUNTIFS('GAME-Regular Sea.'!$A$4:$A$318,F$3,'GAME-Regular Sea.'!$B$4:$B$318,$A45,'GAME-Regular Sea.'!$M$4:$M$318,"&gt;=15")</f>
        <v>0</v>
      </c>
      <c r="G45" s="102">
        <f>COUNTIFS('GAME-Regular Sea.'!$A$4:$A$318,G$3,'GAME-Regular Sea.'!$B$4:$B$318,$A45,'GAME-Regular Sea.'!$M$4:$M$318,"&gt;=15")</f>
        <v>0</v>
      </c>
      <c r="H45" s="23"/>
      <c r="J45" s="3"/>
      <c r="K45" s="3"/>
      <c r="L45" s="3"/>
    </row>
    <row r="46" spans="1:12" s="5" customFormat="1" ht="12.6" customHeight="1">
      <c r="A46" s="23" t="s">
        <v>295</v>
      </c>
      <c r="B46" s="16"/>
      <c r="C46" s="34">
        <f t="shared" si="0"/>
        <v>2</v>
      </c>
      <c r="D46" s="102">
        <f>COUNTIFS('GAME-Regular Sea.'!$A$4:$A$318,D$3,'GAME-Regular Sea.'!$B$4:$B$318,$A46,'GAME-Regular Sea.'!$M$4:$M$318,"&gt;=15")</f>
        <v>2</v>
      </c>
      <c r="E46" s="102">
        <f>COUNTIFS('GAME-Regular Sea.'!$A$4:$A$318,E$3,'GAME-Regular Sea.'!$B$4:$B$318,$A46,'GAME-Regular Sea.'!$M$4:$M$318,"&gt;=15")</f>
        <v>0</v>
      </c>
      <c r="F46" s="102">
        <f>COUNTIFS('GAME-Regular Sea.'!$A$4:$A$318,F$3,'GAME-Regular Sea.'!$B$4:$B$318,$A46,'GAME-Regular Sea.'!$M$4:$M$318,"&gt;=15")</f>
        <v>0</v>
      </c>
      <c r="G46" s="102">
        <f>COUNTIFS('GAME-Regular Sea.'!$A$4:$A$318,G$3,'GAME-Regular Sea.'!$B$4:$B$318,$A46,'GAME-Regular Sea.'!$M$4:$M$318,"&gt;=15")</f>
        <v>0</v>
      </c>
      <c r="H46" s="23"/>
      <c r="J46" s="3"/>
      <c r="K46" s="3"/>
      <c r="L46" s="3"/>
    </row>
    <row r="47" spans="1:12" s="5" customFormat="1" ht="12.6" customHeight="1">
      <c r="A47" s="23" t="s">
        <v>291</v>
      </c>
      <c r="B47" s="16"/>
      <c r="C47" s="34">
        <f t="shared" si="0"/>
        <v>2</v>
      </c>
      <c r="D47" s="102">
        <f>COUNTIFS('GAME-Regular Sea.'!$A$4:$A$318,D$3,'GAME-Regular Sea.'!$B$4:$B$318,$A47,'GAME-Regular Sea.'!$M$4:$M$318,"&gt;=15")</f>
        <v>2</v>
      </c>
      <c r="E47" s="102">
        <f>COUNTIFS('GAME-Regular Sea.'!$A$4:$A$318,E$3,'GAME-Regular Sea.'!$B$4:$B$318,$A47,'GAME-Regular Sea.'!$M$4:$M$318,"&gt;=15")</f>
        <v>0</v>
      </c>
      <c r="F47" s="102">
        <f>COUNTIFS('GAME-Regular Sea.'!$A$4:$A$318,F$3,'GAME-Regular Sea.'!$B$4:$B$318,$A47,'GAME-Regular Sea.'!$M$4:$M$318,"&gt;=15")</f>
        <v>0</v>
      </c>
      <c r="G47" s="102">
        <f>COUNTIFS('GAME-Regular Sea.'!$A$4:$A$318,G$3,'GAME-Regular Sea.'!$B$4:$B$318,$A47,'GAME-Regular Sea.'!$M$4:$M$318,"&gt;=15")</f>
        <v>0</v>
      </c>
      <c r="H47" s="23"/>
      <c r="J47" s="3"/>
      <c r="K47" s="3"/>
      <c r="L47" s="3"/>
    </row>
    <row r="48" spans="1:12" s="5" customFormat="1" ht="12.6" customHeight="1">
      <c r="A48" s="23" t="s">
        <v>231</v>
      </c>
      <c r="B48" s="16"/>
      <c r="C48" s="34">
        <f t="shared" si="0"/>
        <v>2</v>
      </c>
      <c r="D48" s="102">
        <f>COUNTIFS('GAME-Regular Sea.'!$A$4:$A$318,D$3,'GAME-Regular Sea.'!$B$4:$B$318,$A48,'GAME-Regular Sea.'!$M$4:$M$318,"&gt;=15")</f>
        <v>2</v>
      </c>
      <c r="E48" s="102">
        <f>COUNTIFS('GAME-Regular Sea.'!$A$4:$A$318,E$3,'GAME-Regular Sea.'!$B$4:$B$318,$A48,'GAME-Regular Sea.'!$M$4:$M$318,"&gt;=15")</f>
        <v>0</v>
      </c>
      <c r="F48" s="102">
        <f>COUNTIFS('GAME-Regular Sea.'!$A$4:$A$318,F$3,'GAME-Regular Sea.'!$B$4:$B$318,$A48,'GAME-Regular Sea.'!$M$4:$M$318,"&gt;=15")</f>
        <v>0</v>
      </c>
      <c r="G48" s="102">
        <f>COUNTIFS('GAME-Regular Sea.'!$A$4:$A$318,G$3,'GAME-Regular Sea.'!$B$4:$B$318,$A48,'GAME-Regular Sea.'!$M$4:$M$318,"&gt;=15")</f>
        <v>0</v>
      </c>
      <c r="H48" s="23"/>
      <c r="J48" s="3"/>
      <c r="K48" s="3"/>
      <c r="L48" s="3"/>
    </row>
    <row r="49" spans="1:12" s="5" customFormat="1" ht="12.6" customHeight="1">
      <c r="A49" s="23" t="s">
        <v>201</v>
      </c>
      <c r="B49" s="16"/>
      <c r="C49" s="34">
        <f t="shared" si="0"/>
        <v>2</v>
      </c>
      <c r="D49" s="102">
        <f>COUNTIFS('GAME-Regular Sea.'!$A$4:$A$318,D$3,'GAME-Regular Sea.'!$B$4:$B$318,$A49,'GAME-Regular Sea.'!$M$4:$M$318,"&gt;=15")</f>
        <v>2</v>
      </c>
      <c r="E49" s="102">
        <f>COUNTIFS('GAME-Regular Sea.'!$A$4:$A$318,E$3,'GAME-Regular Sea.'!$B$4:$B$318,$A49,'GAME-Regular Sea.'!$M$4:$M$318,"&gt;=15")</f>
        <v>0</v>
      </c>
      <c r="F49" s="102">
        <f>COUNTIFS('GAME-Regular Sea.'!$A$4:$A$318,F$3,'GAME-Regular Sea.'!$B$4:$B$318,$A49,'GAME-Regular Sea.'!$M$4:$M$318,"&gt;=15")</f>
        <v>0</v>
      </c>
      <c r="G49" s="102">
        <f>COUNTIFS('GAME-Regular Sea.'!$A$4:$A$318,G$3,'GAME-Regular Sea.'!$B$4:$B$318,$A49,'GAME-Regular Sea.'!$M$4:$M$318,"&gt;=15")</f>
        <v>0</v>
      </c>
      <c r="H49" s="23"/>
      <c r="J49" s="3"/>
      <c r="K49" s="3"/>
      <c r="L49" s="3"/>
    </row>
    <row r="50" spans="1:12" s="5" customFormat="1" ht="12.6" customHeight="1">
      <c r="A50" s="23" t="s">
        <v>252</v>
      </c>
      <c r="B50" s="16"/>
      <c r="C50" s="34">
        <f t="shared" si="0"/>
        <v>2</v>
      </c>
      <c r="D50" s="102">
        <f>COUNTIFS('GAME-Regular Sea.'!$A$4:$A$318,D$3,'GAME-Regular Sea.'!$B$4:$B$318,$A50,'GAME-Regular Sea.'!$M$4:$M$318,"&gt;=15")</f>
        <v>2</v>
      </c>
      <c r="E50" s="102">
        <f>COUNTIFS('GAME-Regular Sea.'!$A$4:$A$318,E$3,'GAME-Regular Sea.'!$B$4:$B$318,$A50,'GAME-Regular Sea.'!$M$4:$M$318,"&gt;=15")</f>
        <v>0</v>
      </c>
      <c r="F50" s="102">
        <f>COUNTIFS('GAME-Regular Sea.'!$A$4:$A$318,F$3,'GAME-Regular Sea.'!$B$4:$B$318,$A50,'GAME-Regular Sea.'!$M$4:$M$318,"&gt;=15")</f>
        <v>0</v>
      </c>
      <c r="G50" s="102">
        <f>COUNTIFS('GAME-Regular Sea.'!$A$4:$A$318,G$3,'GAME-Regular Sea.'!$B$4:$B$318,$A50,'GAME-Regular Sea.'!$M$4:$M$318,"&gt;=15")</f>
        <v>0</v>
      </c>
      <c r="H50" s="23"/>
      <c r="J50" s="3"/>
      <c r="K50" s="3"/>
      <c r="L50" s="3"/>
    </row>
    <row r="51" spans="1:12" s="5" customFormat="1" ht="12.6" customHeight="1">
      <c r="A51" s="23" t="s">
        <v>186</v>
      </c>
      <c r="B51" s="16"/>
      <c r="C51" s="34">
        <f t="shared" si="0"/>
        <v>2</v>
      </c>
      <c r="D51" s="102">
        <f>COUNTIFS('GAME-Regular Sea.'!$A$4:$A$318,D$3,'GAME-Regular Sea.'!$B$4:$B$318,$A51,'GAME-Regular Sea.'!$M$4:$M$318,"&gt;=15")</f>
        <v>2</v>
      </c>
      <c r="E51" s="102">
        <f>COUNTIFS('GAME-Regular Sea.'!$A$4:$A$318,E$3,'GAME-Regular Sea.'!$B$4:$B$318,$A51,'GAME-Regular Sea.'!$M$4:$M$318,"&gt;=15")</f>
        <v>0</v>
      </c>
      <c r="F51" s="102">
        <f>COUNTIFS('GAME-Regular Sea.'!$A$4:$A$318,F$3,'GAME-Regular Sea.'!$B$4:$B$318,$A51,'GAME-Regular Sea.'!$M$4:$M$318,"&gt;=15")</f>
        <v>0</v>
      </c>
      <c r="G51" s="102">
        <f>COUNTIFS('GAME-Regular Sea.'!$A$4:$A$318,G$3,'GAME-Regular Sea.'!$B$4:$B$318,$A51,'GAME-Regular Sea.'!$M$4:$M$318,"&gt;=15")</f>
        <v>0</v>
      </c>
      <c r="H51" s="23"/>
      <c r="J51" s="3"/>
      <c r="K51" s="3"/>
      <c r="L51" s="3"/>
    </row>
    <row r="52" spans="1:12" s="5" customFormat="1" ht="12.6" customHeight="1">
      <c r="A52" s="48" t="s">
        <v>325</v>
      </c>
      <c r="B52" s="16"/>
      <c r="C52" s="34">
        <f>SUM(D52:G52)</f>
        <v>2</v>
      </c>
      <c r="D52" s="102">
        <f>COUNTIFS('GAME-Regular Sea.'!$A$4:$A$318,D$3,'GAME-Regular Sea.'!$B$4:$B$318,$A52,'GAME-Regular Sea.'!$M$4:$M$318,"&gt;=15")</f>
        <v>0</v>
      </c>
      <c r="E52" s="102">
        <f>COUNTIFS('GAME-Regular Sea.'!$A$4:$A$318,E$3,'GAME-Regular Sea.'!$B$4:$B$318,$A52,'GAME-Regular Sea.'!$M$4:$M$318,"&gt;=15")</f>
        <v>2</v>
      </c>
      <c r="F52" s="102">
        <f>COUNTIFS('GAME-Regular Sea.'!$A$4:$A$318,F$3,'GAME-Regular Sea.'!$B$4:$B$318,$A52,'GAME-Regular Sea.'!$M$4:$M$318,"&gt;=15")</f>
        <v>0</v>
      </c>
      <c r="G52" s="102">
        <f>COUNTIFS('GAME-Regular Sea.'!$A$4:$A$318,G$3,'GAME-Regular Sea.'!$B$4:$B$318,$A52,'GAME-Regular Sea.'!$M$4:$M$318,"&gt;=15")</f>
        <v>0</v>
      </c>
      <c r="H52" s="23"/>
      <c r="J52" s="3"/>
      <c r="K52" s="3"/>
      <c r="L52" s="3"/>
    </row>
    <row r="53" spans="1:12" s="5" customFormat="1" ht="12.6" customHeight="1">
      <c r="A53" s="23" t="s">
        <v>257</v>
      </c>
      <c r="B53" s="16"/>
      <c r="C53" s="34">
        <f t="shared" si="0"/>
        <v>2</v>
      </c>
      <c r="D53" s="102">
        <f>COUNTIFS('GAME-Regular Sea.'!$A$4:$A$318,D$3,'GAME-Regular Sea.'!$B$4:$B$318,$A53,'GAME-Regular Sea.'!$M$4:$M$318,"&gt;=15")</f>
        <v>2</v>
      </c>
      <c r="E53" s="102">
        <f>COUNTIFS('GAME-Regular Sea.'!$A$4:$A$318,E$3,'GAME-Regular Sea.'!$B$4:$B$318,$A53,'GAME-Regular Sea.'!$M$4:$M$318,"&gt;=15")</f>
        <v>0</v>
      </c>
      <c r="F53" s="102">
        <f>COUNTIFS('GAME-Regular Sea.'!$A$4:$A$318,F$3,'GAME-Regular Sea.'!$B$4:$B$318,$A53,'GAME-Regular Sea.'!$M$4:$M$318,"&gt;=15")</f>
        <v>0</v>
      </c>
      <c r="G53" s="102">
        <f>COUNTIFS('GAME-Regular Sea.'!$A$4:$A$318,G$3,'GAME-Regular Sea.'!$B$4:$B$318,$A53,'GAME-Regular Sea.'!$M$4:$M$318,"&gt;=15")</f>
        <v>0</v>
      </c>
      <c r="H53" s="23"/>
      <c r="J53" s="3"/>
      <c r="K53" s="3"/>
      <c r="L53" s="3"/>
    </row>
    <row r="54" spans="1:12" s="5" customFormat="1" ht="12.6" customHeight="1">
      <c r="A54" s="23" t="s">
        <v>254</v>
      </c>
      <c r="B54" s="16"/>
      <c r="C54" s="34">
        <f t="shared" si="0"/>
        <v>2</v>
      </c>
      <c r="D54" s="102">
        <f>COUNTIFS('GAME-Regular Sea.'!$A$4:$A$318,D$3,'GAME-Regular Sea.'!$B$4:$B$318,$A54,'GAME-Regular Sea.'!$M$4:$M$318,"&gt;=15")</f>
        <v>2</v>
      </c>
      <c r="E54" s="102">
        <f>COUNTIFS('GAME-Regular Sea.'!$A$4:$A$318,E$3,'GAME-Regular Sea.'!$B$4:$B$318,$A54,'GAME-Regular Sea.'!$M$4:$M$318,"&gt;=15")</f>
        <v>0</v>
      </c>
      <c r="F54" s="102">
        <f>COUNTIFS('GAME-Regular Sea.'!$A$4:$A$318,F$3,'GAME-Regular Sea.'!$B$4:$B$318,$A54,'GAME-Regular Sea.'!$M$4:$M$318,"&gt;=15")</f>
        <v>0</v>
      </c>
      <c r="G54" s="102">
        <f>COUNTIFS('GAME-Regular Sea.'!$A$4:$A$318,G$3,'GAME-Regular Sea.'!$B$4:$B$318,$A54,'GAME-Regular Sea.'!$M$4:$M$318,"&gt;=15")</f>
        <v>0</v>
      </c>
      <c r="H54" s="23"/>
      <c r="J54" s="3"/>
      <c r="K54" s="3"/>
      <c r="L54" s="3"/>
    </row>
    <row r="55" spans="1:12" s="5" customFormat="1" ht="12.6" customHeight="1">
      <c r="A55" s="24" t="s">
        <v>460</v>
      </c>
      <c r="B55" s="16"/>
      <c r="C55" s="34">
        <f>SUM(D55:G55)</f>
        <v>2</v>
      </c>
      <c r="D55" s="102">
        <f>COUNTIFS('GAME-Regular Sea.'!$A$4:$A$318,D$3,'GAME-Regular Sea.'!$B$4:$B$318,$A55,'GAME-Regular Sea.'!$M$4:$M$318,"&gt;=15")</f>
        <v>0</v>
      </c>
      <c r="E55" s="102">
        <f>COUNTIFS('GAME-Regular Sea.'!$A$4:$A$318,E$3,'GAME-Regular Sea.'!$B$4:$B$318,$A55,'GAME-Regular Sea.'!$M$4:$M$318,"&gt;=15")</f>
        <v>0</v>
      </c>
      <c r="F55" s="102">
        <f>COUNTIFS('GAME-Regular Sea.'!$A$4:$A$318,F$3,'GAME-Regular Sea.'!$B$4:$B$318,$A55,'GAME-Regular Sea.'!$M$4:$M$318,"&gt;=15")</f>
        <v>2</v>
      </c>
      <c r="G55" s="102">
        <f>COUNTIFS('GAME-Regular Sea.'!$A$4:$A$318,G$3,'GAME-Regular Sea.'!$B$4:$B$318,$A55,'GAME-Regular Sea.'!$M$4:$M$318,"&gt;=15")</f>
        <v>0</v>
      </c>
      <c r="H55" s="23"/>
      <c r="J55" s="3"/>
      <c r="K55" s="3"/>
      <c r="L55" s="3"/>
    </row>
    <row r="56" spans="1:12" s="5" customFormat="1" ht="12.6" customHeight="1">
      <c r="A56" s="23" t="s">
        <v>246</v>
      </c>
      <c r="B56" s="16"/>
      <c r="C56" s="34">
        <f t="shared" si="0"/>
        <v>2</v>
      </c>
      <c r="D56" s="102">
        <f>COUNTIFS('GAME-Regular Sea.'!$A$4:$A$318,D$3,'GAME-Regular Sea.'!$B$4:$B$318,$A56,'GAME-Regular Sea.'!$M$4:$M$318,"&gt;=15")</f>
        <v>2</v>
      </c>
      <c r="E56" s="102">
        <f>COUNTIFS('GAME-Regular Sea.'!$A$4:$A$318,E$3,'GAME-Regular Sea.'!$B$4:$B$318,$A56,'GAME-Regular Sea.'!$M$4:$M$318,"&gt;=15")</f>
        <v>0</v>
      </c>
      <c r="F56" s="102">
        <f>COUNTIFS('GAME-Regular Sea.'!$A$4:$A$318,F$3,'GAME-Regular Sea.'!$B$4:$B$318,$A56,'GAME-Regular Sea.'!$M$4:$M$318,"&gt;=15")</f>
        <v>0</v>
      </c>
      <c r="G56" s="102">
        <f>COUNTIFS('GAME-Regular Sea.'!$A$4:$A$318,G$3,'GAME-Regular Sea.'!$B$4:$B$318,$A56,'GAME-Regular Sea.'!$M$4:$M$318,"&gt;=15")</f>
        <v>0</v>
      </c>
      <c r="H56" s="23"/>
      <c r="J56" s="3"/>
      <c r="K56" s="3"/>
      <c r="L56" s="3"/>
    </row>
    <row r="57" spans="1:12" s="5" customFormat="1" ht="12.6" customHeight="1">
      <c r="A57" s="23" t="s">
        <v>479</v>
      </c>
      <c r="B57" s="16"/>
      <c r="C57" s="34">
        <f>SUM(D57:G57)</f>
        <v>2</v>
      </c>
      <c r="D57" s="102">
        <f>COUNTIFS('GAME-Regular Sea.'!$A$4:$A$318,D$3,'GAME-Regular Sea.'!$B$4:$B$318,$A57,'GAME-Regular Sea.'!$M$4:$M$318,"&gt;=15")</f>
        <v>2</v>
      </c>
      <c r="E57" s="102">
        <f>COUNTIFS('GAME-Regular Sea.'!$A$4:$A$318,E$3,'GAME-Regular Sea.'!$B$4:$B$318,$A57,'GAME-Regular Sea.'!$M$4:$M$318,"&gt;=15")</f>
        <v>0</v>
      </c>
      <c r="F57" s="102">
        <f>COUNTIFS('GAME-Regular Sea.'!$A$4:$A$318,F$3,'GAME-Regular Sea.'!$B$4:$B$318,$A57,'GAME-Regular Sea.'!$M$4:$M$318,"&gt;=15")</f>
        <v>0</v>
      </c>
      <c r="G57" s="102">
        <f>COUNTIFS('GAME-Regular Sea.'!$A$4:$A$318,G$3,'GAME-Regular Sea.'!$B$4:$B$318,$A57,'GAME-Regular Sea.'!$M$4:$M$318,"&gt;=15")</f>
        <v>0</v>
      </c>
      <c r="H57" s="23"/>
      <c r="J57" s="3"/>
      <c r="K57" s="3"/>
      <c r="L57" s="3"/>
    </row>
    <row r="58" spans="1:12" s="5" customFormat="1" ht="12.6" customHeight="1">
      <c r="A58" s="23" t="s">
        <v>237</v>
      </c>
      <c r="B58" s="16"/>
      <c r="C58" s="34">
        <f t="shared" si="0"/>
        <v>2</v>
      </c>
      <c r="D58" s="102">
        <f>COUNTIFS('GAME-Regular Sea.'!$A$4:$A$318,D$3,'GAME-Regular Sea.'!$B$4:$B$318,$A58,'GAME-Regular Sea.'!$M$4:$M$318,"&gt;=15")</f>
        <v>2</v>
      </c>
      <c r="E58" s="102">
        <f>COUNTIFS('GAME-Regular Sea.'!$A$4:$A$318,E$3,'GAME-Regular Sea.'!$B$4:$B$318,$A58,'GAME-Regular Sea.'!$M$4:$M$318,"&gt;=15")</f>
        <v>0</v>
      </c>
      <c r="F58" s="102">
        <f>COUNTIFS('GAME-Regular Sea.'!$A$4:$A$318,F$3,'GAME-Regular Sea.'!$B$4:$B$318,$A58,'GAME-Regular Sea.'!$M$4:$M$318,"&gt;=15")</f>
        <v>0</v>
      </c>
      <c r="G58" s="102">
        <f>COUNTIFS('GAME-Regular Sea.'!$A$4:$A$318,G$3,'GAME-Regular Sea.'!$B$4:$B$318,$A58,'GAME-Regular Sea.'!$M$4:$M$318,"&gt;=15")</f>
        <v>0</v>
      </c>
      <c r="H58" s="23"/>
      <c r="J58" s="3"/>
      <c r="K58" s="3"/>
      <c r="L58" s="3"/>
    </row>
    <row r="59" spans="1:12" s="5" customFormat="1" ht="12.6" customHeight="1">
      <c r="A59" s="23" t="s">
        <v>243</v>
      </c>
      <c r="B59" s="16"/>
      <c r="C59" s="34">
        <f t="shared" si="0"/>
        <v>2</v>
      </c>
      <c r="D59" s="102">
        <f>COUNTIFS('GAME-Regular Sea.'!$A$4:$A$318,D$3,'GAME-Regular Sea.'!$B$4:$B$318,$A59,'GAME-Regular Sea.'!$M$4:$M$318,"&gt;=15")</f>
        <v>2</v>
      </c>
      <c r="E59" s="102">
        <f>COUNTIFS('GAME-Regular Sea.'!$A$4:$A$318,E$3,'GAME-Regular Sea.'!$B$4:$B$318,$A59,'GAME-Regular Sea.'!$M$4:$M$318,"&gt;=15")</f>
        <v>0</v>
      </c>
      <c r="F59" s="102">
        <f>COUNTIFS('GAME-Regular Sea.'!$A$4:$A$318,F$3,'GAME-Regular Sea.'!$B$4:$B$318,$A59,'GAME-Regular Sea.'!$M$4:$M$318,"&gt;=15")</f>
        <v>0</v>
      </c>
      <c r="G59" s="102">
        <f>COUNTIFS('GAME-Regular Sea.'!$A$4:$A$318,G$3,'GAME-Regular Sea.'!$B$4:$B$318,$A59,'GAME-Regular Sea.'!$M$4:$M$318,"&gt;=15")</f>
        <v>0</v>
      </c>
      <c r="H59" s="23"/>
      <c r="J59" s="3"/>
      <c r="K59" s="3"/>
      <c r="L59" s="3"/>
    </row>
    <row r="60" spans="1:12" s="5" customFormat="1" ht="12.6" customHeight="1">
      <c r="A60" s="23" t="s">
        <v>236</v>
      </c>
      <c r="B60" s="16"/>
      <c r="C60" s="34">
        <f>SUM(D60:G60)</f>
        <v>2</v>
      </c>
      <c r="D60" s="102">
        <f>COUNTIFS('GAME-Regular Sea.'!$A$4:$A$318,D$3,'GAME-Regular Sea.'!$B$4:$B$318,$A60,'GAME-Regular Sea.'!$M$4:$M$318,"&gt;=15")</f>
        <v>2</v>
      </c>
      <c r="E60" s="102">
        <f>COUNTIFS('GAME-Regular Sea.'!$A$4:$A$318,E$3,'GAME-Regular Sea.'!$B$4:$B$318,$A60,'GAME-Regular Sea.'!$M$4:$M$318,"&gt;=15")</f>
        <v>0</v>
      </c>
      <c r="F60" s="102">
        <f>COUNTIFS('GAME-Regular Sea.'!$A$4:$A$318,F$3,'GAME-Regular Sea.'!$B$4:$B$318,$A60,'GAME-Regular Sea.'!$M$4:$M$318,"&gt;=15")</f>
        <v>0</v>
      </c>
      <c r="G60" s="102">
        <f>COUNTIFS('GAME-Regular Sea.'!$A$4:$A$318,G$3,'GAME-Regular Sea.'!$B$4:$B$318,$A60,'GAME-Regular Sea.'!$M$4:$M$318,"&gt;=15")</f>
        <v>0</v>
      </c>
      <c r="H60" s="23"/>
      <c r="J60" s="3"/>
      <c r="K60" s="3"/>
      <c r="L60" s="3"/>
    </row>
    <row r="61" spans="1:12" s="5" customFormat="1" ht="12.6" customHeight="1">
      <c r="A61" s="23" t="s">
        <v>258</v>
      </c>
      <c r="B61" s="16"/>
      <c r="C61" s="34">
        <f t="shared" si="0"/>
        <v>1</v>
      </c>
      <c r="D61" s="102">
        <f>COUNTIFS('GAME-Regular Sea.'!$A$4:$A$318,D$3,'GAME-Regular Sea.'!$B$4:$B$318,$A61,'GAME-Regular Sea.'!$M$4:$M$318,"&gt;=15")</f>
        <v>1</v>
      </c>
      <c r="E61" s="102">
        <f>COUNTIFS('GAME-Regular Sea.'!$A$4:$A$318,E$3,'GAME-Regular Sea.'!$B$4:$B$318,$A61,'GAME-Regular Sea.'!$M$4:$M$318,"&gt;=15")</f>
        <v>0</v>
      </c>
      <c r="F61" s="102">
        <f>COUNTIFS('GAME-Regular Sea.'!$A$4:$A$318,F$3,'GAME-Regular Sea.'!$B$4:$B$318,$A61,'GAME-Regular Sea.'!$M$4:$M$318,"&gt;=15")</f>
        <v>0</v>
      </c>
      <c r="G61" s="102">
        <f>COUNTIFS('GAME-Regular Sea.'!$A$4:$A$318,G$3,'GAME-Regular Sea.'!$B$4:$B$318,$A61,'GAME-Regular Sea.'!$M$4:$M$318,"&gt;=15")</f>
        <v>0</v>
      </c>
      <c r="H61" s="23"/>
      <c r="J61" s="3"/>
      <c r="K61" s="3"/>
      <c r="L61" s="3"/>
    </row>
    <row r="62" spans="1:12" s="5" customFormat="1" ht="12.6" customHeight="1">
      <c r="A62" s="24" t="s">
        <v>456</v>
      </c>
      <c r="B62" s="16"/>
      <c r="C62" s="34">
        <f>SUM(D62:G62)</f>
        <v>1</v>
      </c>
      <c r="D62" s="102">
        <f>COUNTIFS('GAME-Regular Sea.'!$A$4:$A$318,D$3,'GAME-Regular Sea.'!$B$4:$B$318,$A62,'GAME-Regular Sea.'!$M$4:$M$318,"&gt;=15")</f>
        <v>0</v>
      </c>
      <c r="E62" s="102">
        <f>COUNTIFS('GAME-Regular Sea.'!$A$4:$A$318,E$3,'GAME-Regular Sea.'!$B$4:$B$318,$A62,'GAME-Regular Sea.'!$M$4:$M$318,"&gt;=15")</f>
        <v>0</v>
      </c>
      <c r="F62" s="102">
        <f>COUNTIFS('GAME-Regular Sea.'!$A$4:$A$318,F$3,'GAME-Regular Sea.'!$B$4:$B$318,$A62,'GAME-Regular Sea.'!$M$4:$M$318,"&gt;=15")</f>
        <v>1</v>
      </c>
      <c r="G62" s="102">
        <f>COUNTIFS('GAME-Regular Sea.'!$A$4:$A$318,G$3,'GAME-Regular Sea.'!$B$4:$B$318,$A62,'GAME-Regular Sea.'!$M$4:$M$318,"&gt;=15")</f>
        <v>0</v>
      </c>
      <c r="H62" s="23"/>
      <c r="J62" s="3"/>
      <c r="K62" s="3"/>
      <c r="L62" s="3"/>
    </row>
    <row r="63" spans="1:12" s="5" customFormat="1" ht="12.6" customHeight="1">
      <c r="A63" s="24" t="s">
        <v>489</v>
      </c>
      <c r="B63" s="16"/>
      <c r="C63" s="34">
        <f>SUM(D63:G63)</f>
        <v>1</v>
      </c>
      <c r="D63" s="102">
        <f>COUNTIFS('GAME-Regular Sea.'!$A$4:$A$318,D$3,'GAME-Regular Sea.'!$B$4:$B$318,$A63,'GAME-Regular Sea.'!$M$4:$M$318,"&gt;=15")</f>
        <v>1</v>
      </c>
      <c r="E63" s="102">
        <f>COUNTIFS('GAME-Regular Sea.'!$A$4:$A$318,E$3,'GAME-Regular Sea.'!$B$4:$B$318,$A63,'GAME-Regular Sea.'!$M$4:$M$318,"&gt;=15")</f>
        <v>0</v>
      </c>
      <c r="F63" s="102">
        <f>COUNTIFS('GAME-Regular Sea.'!$A$4:$A$318,F$3,'GAME-Regular Sea.'!$B$4:$B$318,$A63,'GAME-Regular Sea.'!$M$4:$M$318,"&gt;=15")</f>
        <v>0</v>
      </c>
      <c r="G63" s="102">
        <f>COUNTIFS('GAME-Regular Sea.'!$A$4:$A$318,G$3,'GAME-Regular Sea.'!$B$4:$B$318,$A63,'GAME-Regular Sea.'!$M$4:$M$318,"&gt;=15")</f>
        <v>0</v>
      </c>
      <c r="H63" s="23"/>
      <c r="J63" s="3"/>
      <c r="K63" s="3"/>
      <c r="L63" s="3"/>
    </row>
    <row r="64" spans="1:12" s="5" customFormat="1" ht="12.6" customHeight="1">
      <c r="A64" s="23" t="s">
        <v>256</v>
      </c>
      <c r="B64" s="16"/>
      <c r="C64" s="34">
        <f t="shared" si="0"/>
        <v>1</v>
      </c>
      <c r="D64" s="102">
        <f>COUNTIFS('GAME-Regular Sea.'!$A$4:$A$318,D$3,'GAME-Regular Sea.'!$B$4:$B$318,$A64,'GAME-Regular Sea.'!$M$4:$M$318,"&gt;=15")</f>
        <v>1</v>
      </c>
      <c r="E64" s="102">
        <f>COUNTIFS('GAME-Regular Sea.'!$A$4:$A$318,E$3,'GAME-Regular Sea.'!$B$4:$B$318,$A64,'GAME-Regular Sea.'!$M$4:$M$318,"&gt;=15")</f>
        <v>0</v>
      </c>
      <c r="F64" s="102">
        <f>COUNTIFS('GAME-Regular Sea.'!$A$4:$A$318,F$3,'GAME-Regular Sea.'!$B$4:$B$318,$A64,'GAME-Regular Sea.'!$M$4:$M$318,"&gt;=15")</f>
        <v>0</v>
      </c>
      <c r="G64" s="102">
        <f>COUNTIFS('GAME-Regular Sea.'!$A$4:$A$318,G$3,'GAME-Regular Sea.'!$B$4:$B$318,$A64,'GAME-Regular Sea.'!$M$4:$M$318,"&gt;=15")</f>
        <v>0</v>
      </c>
      <c r="H64" s="23"/>
      <c r="J64" s="3"/>
      <c r="K64" s="3"/>
      <c r="L64" s="3"/>
    </row>
    <row r="65" spans="1:12" s="5" customFormat="1" ht="12.6" customHeight="1">
      <c r="A65" s="23" t="s">
        <v>221</v>
      </c>
      <c r="B65" s="16"/>
      <c r="C65" s="34">
        <f t="shared" si="0"/>
        <v>1</v>
      </c>
      <c r="D65" s="102">
        <f>COUNTIFS('GAME-Regular Sea.'!$A$4:$A$318,D$3,'GAME-Regular Sea.'!$B$4:$B$318,$A65,'GAME-Regular Sea.'!$M$4:$M$318,"&gt;=15")</f>
        <v>1</v>
      </c>
      <c r="E65" s="102">
        <f>COUNTIFS('GAME-Regular Sea.'!$A$4:$A$318,E$3,'GAME-Regular Sea.'!$B$4:$B$318,$A65,'GAME-Regular Sea.'!$M$4:$M$318,"&gt;=15")</f>
        <v>0</v>
      </c>
      <c r="F65" s="102">
        <f>COUNTIFS('GAME-Regular Sea.'!$A$4:$A$318,F$3,'GAME-Regular Sea.'!$B$4:$B$318,$A65,'GAME-Regular Sea.'!$M$4:$M$318,"&gt;=15")</f>
        <v>0</v>
      </c>
      <c r="G65" s="102">
        <f>COUNTIFS('GAME-Regular Sea.'!$A$4:$A$318,G$3,'GAME-Regular Sea.'!$B$4:$B$318,$A65,'GAME-Regular Sea.'!$M$4:$M$318,"&gt;=15")</f>
        <v>0</v>
      </c>
      <c r="H65" s="23"/>
      <c r="J65" s="3"/>
      <c r="K65" s="3"/>
      <c r="L65" s="3"/>
    </row>
    <row r="66" spans="1:12" s="5" customFormat="1" ht="12.6" customHeight="1">
      <c r="A66" s="23" t="s">
        <v>303</v>
      </c>
      <c r="B66" s="16"/>
      <c r="C66" s="34">
        <f t="shared" si="0"/>
        <v>1</v>
      </c>
      <c r="D66" s="102">
        <f>COUNTIFS('GAME-Regular Sea.'!$A$4:$A$318,D$3,'GAME-Regular Sea.'!$B$4:$B$318,$A66,'GAME-Regular Sea.'!$M$4:$M$318,"&gt;=15")</f>
        <v>1</v>
      </c>
      <c r="E66" s="102">
        <f>COUNTIFS('GAME-Regular Sea.'!$A$4:$A$318,E$3,'GAME-Regular Sea.'!$B$4:$B$318,$A66,'GAME-Regular Sea.'!$M$4:$M$318,"&gt;=15")</f>
        <v>0</v>
      </c>
      <c r="F66" s="102">
        <f>COUNTIFS('GAME-Regular Sea.'!$A$4:$A$318,F$3,'GAME-Regular Sea.'!$B$4:$B$318,$A66,'GAME-Regular Sea.'!$M$4:$M$318,"&gt;=15")</f>
        <v>0</v>
      </c>
      <c r="G66" s="102">
        <f>COUNTIFS('GAME-Regular Sea.'!$A$4:$A$318,G$3,'GAME-Regular Sea.'!$B$4:$B$318,$A66,'GAME-Regular Sea.'!$M$4:$M$318,"&gt;=15")</f>
        <v>0</v>
      </c>
      <c r="H66" s="23"/>
      <c r="J66" s="3"/>
      <c r="K66" s="3"/>
      <c r="L66" s="3"/>
    </row>
    <row r="67" spans="1:12" s="5" customFormat="1" ht="12.6" customHeight="1">
      <c r="A67" s="23" t="s">
        <v>168</v>
      </c>
      <c r="B67" s="16"/>
      <c r="C67" s="34">
        <f t="shared" si="0"/>
        <v>1</v>
      </c>
      <c r="D67" s="102">
        <f>COUNTIFS('GAME-Regular Sea.'!$A$4:$A$318,D$3,'GAME-Regular Sea.'!$B$4:$B$318,$A67,'GAME-Regular Sea.'!$M$4:$M$318,"&gt;=15")</f>
        <v>1</v>
      </c>
      <c r="E67" s="102">
        <f>COUNTIFS('GAME-Regular Sea.'!$A$4:$A$318,E$3,'GAME-Regular Sea.'!$B$4:$B$318,$A67,'GAME-Regular Sea.'!$M$4:$M$318,"&gt;=15")</f>
        <v>0</v>
      </c>
      <c r="F67" s="102">
        <f>COUNTIFS('GAME-Regular Sea.'!$A$4:$A$318,F$3,'GAME-Regular Sea.'!$B$4:$B$318,$A67,'GAME-Regular Sea.'!$M$4:$M$318,"&gt;=15")</f>
        <v>0</v>
      </c>
      <c r="G67" s="102">
        <f>COUNTIFS('GAME-Regular Sea.'!$A$4:$A$318,G$3,'GAME-Regular Sea.'!$B$4:$B$318,$A67,'GAME-Regular Sea.'!$M$4:$M$318,"&gt;=15")</f>
        <v>0</v>
      </c>
      <c r="H67" s="23"/>
      <c r="J67" s="3"/>
      <c r="K67" s="3"/>
      <c r="L67" s="3"/>
    </row>
    <row r="68" spans="1:12" s="5" customFormat="1" ht="12.6" customHeight="1">
      <c r="A68" s="23" t="s">
        <v>242</v>
      </c>
      <c r="B68" s="16"/>
      <c r="C68" s="34">
        <f t="shared" si="0"/>
        <v>1</v>
      </c>
      <c r="D68" s="102">
        <f>COUNTIFS('GAME-Regular Sea.'!$A$4:$A$318,D$3,'GAME-Regular Sea.'!$B$4:$B$318,$A68,'GAME-Regular Sea.'!$M$4:$M$318,"&gt;=15")</f>
        <v>1</v>
      </c>
      <c r="E68" s="102">
        <f>COUNTIFS('GAME-Regular Sea.'!$A$4:$A$318,E$3,'GAME-Regular Sea.'!$B$4:$B$318,$A68,'GAME-Regular Sea.'!$M$4:$M$318,"&gt;=15")</f>
        <v>0</v>
      </c>
      <c r="F68" s="102">
        <f>COUNTIFS('GAME-Regular Sea.'!$A$4:$A$318,F$3,'GAME-Regular Sea.'!$B$4:$B$318,$A68,'GAME-Regular Sea.'!$M$4:$M$318,"&gt;=15")</f>
        <v>0</v>
      </c>
      <c r="G68" s="102">
        <f>COUNTIFS('GAME-Regular Sea.'!$A$4:$A$318,G$3,'GAME-Regular Sea.'!$B$4:$B$318,$A68,'GAME-Regular Sea.'!$M$4:$M$318,"&gt;=15")</f>
        <v>0</v>
      </c>
      <c r="H68" s="23"/>
      <c r="J68" s="3"/>
      <c r="K68" s="3"/>
      <c r="L68" s="3"/>
    </row>
    <row r="69" spans="1:12" s="5" customFormat="1" ht="12.6" customHeight="1">
      <c r="A69" s="48" t="s">
        <v>333</v>
      </c>
      <c r="B69" s="16"/>
      <c r="C69" s="34">
        <f>SUM(D69:G69)</f>
        <v>1</v>
      </c>
      <c r="D69" s="102">
        <f>COUNTIFS('GAME-Regular Sea.'!$A$4:$A$318,D$3,'GAME-Regular Sea.'!$B$4:$B$318,$A69,'GAME-Regular Sea.'!$M$4:$M$318,"&gt;=15")</f>
        <v>0</v>
      </c>
      <c r="E69" s="102">
        <f>COUNTIFS('GAME-Regular Sea.'!$A$4:$A$318,E$3,'GAME-Regular Sea.'!$B$4:$B$318,$A69,'GAME-Regular Sea.'!$M$4:$M$318,"&gt;=15")</f>
        <v>1</v>
      </c>
      <c r="F69" s="102">
        <f>COUNTIFS('GAME-Regular Sea.'!$A$4:$A$318,F$3,'GAME-Regular Sea.'!$B$4:$B$318,$A69,'GAME-Regular Sea.'!$M$4:$M$318,"&gt;=15")</f>
        <v>0</v>
      </c>
      <c r="G69" s="102">
        <f>COUNTIFS('GAME-Regular Sea.'!$A$4:$A$318,G$3,'GAME-Regular Sea.'!$B$4:$B$318,$A69,'GAME-Regular Sea.'!$M$4:$M$318,"&gt;=15")</f>
        <v>0</v>
      </c>
      <c r="H69" s="23"/>
      <c r="J69" s="3"/>
      <c r="K69" s="3"/>
      <c r="L69" s="3"/>
    </row>
    <row r="70" spans="1:12" s="5" customFormat="1" ht="12.6" customHeight="1">
      <c r="A70" s="23" t="s">
        <v>230</v>
      </c>
      <c r="B70" s="16"/>
      <c r="C70" s="34">
        <f t="shared" si="0"/>
        <v>1</v>
      </c>
      <c r="D70" s="102">
        <f>COUNTIFS('GAME-Regular Sea.'!$A$4:$A$318,D$3,'GAME-Regular Sea.'!$B$4:$B$318,$A70,'GAME-Regular Sea.'!$M$4:$M$318,"&gt;=15")</f>
        <v>1</v>
      </c>
      <c r="E70" s="102">
        <f>COUNTIFS('GAME-Regular Sea.'!$A$4:$A$318,E$3,'GAME-Regular Sea.'!$B$4:$B$318,$A70,'GAME-Regular Sea.'!$M$4:$M$318,"&gt;=15")</f>
        <v>0</v>
      </c>
      <c r="F70" s="102">
        <f>COUNTIFS('GAME-Regular Sea.'!$A$4:$A$318,F$3,'GAME-Regular Sea.'!$B$4:$B$318,$A70,'GAME-Regular Sea.'!$M$4:$M$318,"&gt;=15")</f>
        <v>0</v>
      </c>
      <c r="G70" s="102">
        <f>COUNTIFS('GAME-Regular Sea.'!$A$4:$A$318,G$3,'GAME-Regular Sea.'!$B$4:$B$318,$A70,'GAME-Regular Sea.'!$M$4:$M$318,"&gt;=15")</f>
        <v>0</v>
      </c>
      <c r="H70" s="23"/>
      <c r="J70" s="3"/>
      <c r="K70" s="3"/>
      <c r="L70" s="3"/>
    </row>
    <row r="71" spans="1:12" s="5" customFormat="1" ht="12.6" customHeight="1">
      <c r="A71" s="23" t="s">
        <v>273</v>
      </c>
      <c r="B71" s="16"/>
      <c r="C71" s="34">
        <f t="shared" si="0"/>
        <v>1</v>
      </c>
      <c r="D71" s="102">
        <f>COUNTIFS('GAME-Regular Sea.'!$A$4:$A$318,D$3,'GAME-Regular Sea.'!$B$4:$B$318,$A71,'GAME-Regular Sea.'!$M$4:$M$318,"&gt;=15")</f>
        <v>1</v>
      </c>
      <c r="E71" s="102">
        <f>COUNTIFS('GAME-Regular Sea.'!$A$4:$A$318,E$3,'GAME-Regular Sea.'!$B$4:$B$318,$A71,'GAME-Regular Sea.'!$M$4:$M$318,"&gt;=15")</f>
        <v>0</v>
      </c>
      <c r="F71" s="102">
        <f>COUNTIFS('GAME-Regular Sea.'!$A$4:$A$318,F$3,'GAME-Regular Sea.'!$B$4:$B$318,$A71,'GAME-Regular Sea.'!$M$4:$M$318,"&gt;=15")</f>
        <v>0</v>
      </c>
      <c r="G71" s="102">
        <f>COUNTIFS('GAME-Regular Sea.'!$A$4:$A$318,G$3,'GAME-Regular Sea.'!$B$4:$B$318,$A71,'GAME-Regular Sea.'!$M$4:$M$318,"&gt;=15")</f>
        <v>0</v>
      </c>
      <c r="H71" s="23"/>
      <c r="J71" s="3"/>
      <c r="K71" s="3"/>
      <c r="L71" s="3"/>
    </row>
    <row r="72" spans="1:12" s="5" customFormat="1" ht="12.6" customHeight="1">
      <c r="A72" s="19" t="s">
        <v>482</v>
      </c>
      <c r="B72" s="16" t="s">
        <v>9</v>
      </c>
      <c r="C72" s="34">
        <f>SUM(D72:G72)</f>
        <v>1</v>
      </c>
      <c r="D72" s="102">
        <f>COUNTIFS('GAME-Regular Sea.'!$A$4:$A$318,D$3,'GAME-Regular Sea.'!$B$4:$B$318,$A72,'GAME-Regular Sea.'!$M$4:$M$318,"&gt;=15")</f>
        <v>1</v>
      </c>
      <c r="E72" s="102">
        <f>COUNTIFS('GAME-Regular Sea.'!$A$4:$A$318,E$3,'GAME-Regular Sea.'!$B$4:$B$318,$A72,'GAME-Regular Sea.'!$M$4:$M$318,"&gt;=15")</f>
        <v>0</v>
      </c>
      <c r="F72" s="102">
        <f>COUNTIFS('GAME-Regular Sea.'!$A$4:$A$318,F$3,'GAME-Regular Sea.'!$B$4:$B$318,$A72,'GAME-Regular Sea.'!$M$4:$M$318,"&gt;=15")</f>
        <v>0</v>
      </c>
      <c r="G72" s="102">
        <f>COUNTIFS('GAME-Regular Sea.'!$A$4:$A$318,G$3,'GAME-Regular Sea.'!$B$4:$B$318,$A72,'GAME-Regular Sea.'!$M$4:$M$318,"&gt;=15")</f>
        <v>0</v>
      </c>
      <c r="H72" s="23"/>
      <c r="J72" s="3"/>
      <c r="K72" s="3"/>
      <c r="L72" s="3"/>
    </row>
    <row r="73" spans="1:12" s="5" customFormat="1" ht="12.6" customHeight="1">
      <c r="A73" s="23" t="s">
        <v>227</v>
      </c>
      <c r="B73" s="16"/>
      <c r="C73" s="34">
        <f t="shared" si="0"/>
        <v>1</v>
      </c>
      <c r="D73" s="102">
        <f>COUNTIFS('GAME-Regular Sea.'!$A$4:$A$318,D$3,'GAME-Regular Sea.'!$B$4:$B$318,$A73,'GAME-Regular Sea.'!$M$4:$M$318,"&gt;=15")</f>
        <v>1</v>
      </c>
      <c r="E73" s="102">
        <f>COUNTIFS('GAME-Regular Sea.'!$A$4:$A$318,E$3,'GAME-Regular Sea.'!$B$4:$B$318,$A73,'GAME-Regular Sea.'!$M$4:$M$318,"&gt;=15")</f>
        <v>0</v>
      </c>
      <c r="F73" s="102">
        <f>COUNTIFS('GAME-Regular Sea.'!$A$4:$A$318,F$3,'GAME-Regular Sea.'!$B$4:$B$318,$A73,'GAME-Regular Sea.'!$M$4:$M$318,"&gt;=15")</f>
        <v>0</v>
      </c>
      <c r="G73" s="102">
        <f>COUNTIFS('GAME-Regular Sea.'!$A$4:$A$318,G$3,'GAME-Regular Sea.'!$B$4:$B$318,$A73,'GAME-Regular Sea.'!$M$4:$M$318,"&gt;=15")</f>
        <v>0</v>
      </c>
      <c r="H73" s="23"/>
      <c r="J73" s="3"/>
      <c r="K73" s="3"/>
      <c r="L73" s="3"/>
    </row>
    <row r="74" spans="1:12" s="5" customFormat="1" ht="12.6" customHeight="1">
      <c r="A74" s="23" t="s">
        <v>235</v>
      </c>
      <c r="B74" s="16"/>
      <c r="C74" s="34">
        <f t="shared" si="0"/>
        <v>1</v>
      </c>
      <c r="D74" s="102">
        <f>COUNTIFS('GAME-Regular Sea.'!$A$4:$A$318,D$3,'GAME-Regular Sea.'!$B$4:$B$318,$A74,'GAME-Regular Sea.'!$M$4:$M$318,"&gt;=15")</f>
        <v>1</v>
      </c>
      <c r="E74" s="102">
        <f>COUNTIFS('GAME-Regular Sea.'!$A$4:$A$318,E$3,'GAME-Regular Sea.'!$B$4:$B$318,$A74,'GAME-Regular Sea.'!$M$4:$M$318,"&gt;=15")</f>
        <v>0</v>
      </c>
      <c r="F74" s="102">
        <f>COUNTIFS('GAME-Regular Sea.'!$A$4:$A$318,F$3,'GAME-Regular Sea.'!$B$4:$B$318,$A74,'GAME-Regular Sea.'!$M$4:$M$318,"&gt;=15")</f>
        <v>0</v>
      </c>
      <c r="G74" s="102">
        <f>COUNTIFS('GAME-Regular Sea.'!$A$4:$A$318,G$3,'GAME-Regular Sea.'!$B$4:$B$318,$A74,'GAME-Regular Sea.'!$M$4:$M$318,"&gt;=15")</f>
        <v>0</v>
      </c>
      <c r="H74" s="23"/>
      <c r="J74" s="3"/>
      <c r="K74" s="3"/>
      <c r="L74" s="3"/>
    </row>
    <row r="75" spans="1:12" s="5" customFormat="1" ht="12.6" customHeight="1">
      <c r="A75" s="23" t="s">
        <v>264</v>
      </c>
      <c r="B75" s="16"/>
      <c r="C75" s="34">
        <f t="shared" si="0"/>
        <v>1</v>
      </c>
      <c r="D75" s="102">
        <f>COUNTIFS('GAME-Regular Sea.'!$A$4:$A$318,D$3,'GAME-Regular Sea.'!$B$4:$B$318,$A75,'GAME-Regular Sea.'!$M$4:$M$318,"&gt;=15")</f>
        <v>1</v>
      </c>
      <c r="E75" s="102">
        <f>COUNTIFS('GAME-Regular Sea.'!$A$4:$A$318,E$3,'GAME-Regular Sea.'!$B$4:$B$318,$A75,'GAME-Regular Sea.'!$M$4:$M$318,"&gt;=15")</f>
        <v>0</v>
      </c>
      <c r="F75" s="102">
        <f>COUNTIFS('GAME-Regular Sea.'!$A$4:$A$318,F$3,'GAME-Regular Sea.'!$B$4:$B$318,$A75,'GAME-Regular Sea.'!$M$4:$M$318,"&gt;=15")</f>
        <v>0</v>
      </c>
      <c r="G75" s="102">
        <f>COUNTIFS('GAME-Regular Sea.'!$A$4:$A$318,G$3,'GAME-Regular Sea.'!$B$4:$B$318,$A75,'GAME-Regular Sea.'!$M$4:$M$318,"&gt;=15")</f>
        <v>0</v>
      </c>
      <c r="H75" s="23"/>
      <c r="J75" s="3"/>
      <c r="K75" s="3"/>
      <c r="L75" s="3"/>
    </row>
    <row r="76" spans="1:12" s="5" customFormat="1" ht="12.6" customHeight="1">
      <c r="A76" s="23" t="s">
        <v>290</v>
      </c>
      <c r="B76" s="16"/>
      <c r="C76" s="34">
        <f t="shared" si="0"/>
        <v>1</v>
      </c>
      <c r="D76" s="102">
        <f>COUNTIFS('GAME-Regular Sea.'!$A$4:$A$318,D$3,'GAME-Regular Sea.'!$B$4:$B$318,$A76,'GAME-Regular Sea.'!$M$4:$M$318,"&gt;=15")</f>
        <v>1</v>
      </c>
      <c r="E76" s="102">
        <f>COUNTIFS('GAME-Regular Sea.'!$A$4:$A$318,E$3,'GAME-Regular Sea.'!$B$4:$B$318,$A76,'GAME-Regular Sea.'!$M$4:$M$318,"&gt;=15")</f>
        <v>0</v>
      </c>
      <c r="F76" s="102">
        <f>COUNTIFS('GAME-Regular Sea.'!$A$4:$A$318,F$3,'GAME-Regular Sea.'!$B$4:$B$318,$A76,'GAME-Regular Sea.'!$M$4:$M$318,"&gt;=15")</f>
        <v>0</v>
      </c>
      <c r="G76" s="102">
        <f>COUNTIFS('GAME-Regular Sea.'!$A$4:$A$318,G$3,'GAME-Regular Sea.'!$B$4:$B$318,$A76,'GAME-Regular Sea.'!$M$4:$M$318,"&gt;=15")</f>
        <v>0</v>
      </c>
      <c r="H76" s="23"/>
      <c r="J76" s="3"/>
      <c r="K76" s="3"/>
      <c r="L76" s="3"/>
    </row>
    <row r="77" spans="1:12" s="5" customFormat="1" ht="12.6" customHeight="1">
      <c r="A77" s="80" t="s">
        <v>498</v>
      </c>
      <c r="B77" s="16" t="s">
        <v>9</v>
      </c>
      <c r="C77" s="34">
        <f>SUM(D77:G77)</f>
        <v>1</v>
      </c>
      <c r="D77" s="102">
        <f>COUNTIFS('GAME-Regular Sea.'!$A$4:$A$318,D$3,'GAME-Regular Sea.'!$B$4:$B$318,$A77,'GAME-Regular Sea.'!$M$4:$M$318,"&gt;=15")</f>
        <v>1</v>
      </c>
      <c r="E77" s="102">
        <f>COUNTIFS('GAME-Regular Sea.'!$A$4:$A$318,E$3,'GAME-Regular Sea.'!$B$4:$B$318,$A77,'GAME-Regular Sea.'!$M$4:$M$318,"&gt;=15")</f>
        <v>0</v>
      </c>
      <c r="F77" s="102">
        <f>COUNTIFS('GAME-Regular Sea.'!$A$4:$A$318,F$3,'GAME-Regular Sea.'!$B$4:$B$318,$A77,'GAME-Regular Sea.'!$M$4:$M$318,"&gt;=15")</f>
        <v>0</v>
      </c>
      <c r="G77" s="102">
        <f>COUNTIFS('GAME-Regular Sea.'!$A$4:$A$318,G$3,'GAME-Regular Sea.'!$B$4:$B$318,$A77,'GAME-Regular Sea.'!$M$4:$M$318,"&gt;=15")</f>
        <v>0</v>
      </c>
      <c r="H77" s="23"/>
      <c r="J77" s="3"/>
      <c r="K77" s="3"/>
      <c r="L77" s="3"/>
    </row>
    <row r="78" spans="1:12" s="5" customFormat="1" ht="12.6" customHeight="1">
      <c r="A78" s="23" t="s">
        <v>305</v>
      </c>
      <c r="B78" s="16"/>
      <c r="C78" s="34">
        <f t="shared" si="0"/>
        <v>1</v>
      </c>
      <c r="D78" s="102">
        <f>COUNTIFS('GAME-Regular Sea.'!$A$4:$A$318,D$3,'GAME-Regular Sea.'!$B$4:$B$318,$A78,'GAME-Regular Sea.'!$M$4:$M$318,"&gt;=15")</f>
        <v>1</v>
      </c>
      <c r="E78" s="102">
        <f>COUNTIFS('GAME-Regular Sea.'!$A$4:$A$318,E$3,'GAME-Regular Sea.'!$B$4:$B$318,$A78,'GAME-Regular Sea.'!$M$4:$M$318,"&gt;=15")</f>
        <v>0</v>
      </c>
      <c r="F78" s="102">
        <f>COUNTIFS('GAME-Regular Sea.'!$A$4:$A$318,F$3,'GAME-Regular Sea.'!$B$4:$B$318,$A78,'GAME-Regular Sea.'!$M$4:$M$318,"&gt;=15")</f>
        <v>0</v>
      </c>
      <c r="G78" s="102">
        <f>COUNTIFS('GAME-Regular Sea.'!$A$4:$A$318,G$3,'GAME-Regular Sea.'!$B$4:$B$318,$A78,'GAME-Regular Sea.'!$M$4:$M$318,"&gt;=15")</f>
        <v>0</v>
      </c>
      <c r="H78" s="23"/>
      <c r="J78" s="3"/>
      <c r="K78" s="3"/>
      <c r="L78" s="3"/>
    </row>
    <row r="79" spans="1:12" s="5" customFormat="1" ht="12.6" customHeight="1">
      <c r="A79" s="23" t="s">
        <v>250</v>
      </c>
      <c r="B79" s="16"/>
      <c r="C79" s="34">
        <f t="shared" si="0"/>
        <v>1</v>
      </c>
      <c r="D79" s="102">
        <f>COUNTIFS('GAME-Regular Sea.'!$A$4:$A$318,D$3,'GAME-Regular Sea.'!$B$4:$B$318,$A79,'GAME-Regular Sea.'!$M$4:$M$318,"&gt;=15")</f>
        <v>1</v>
      </c>
      <c r="E79" s="102">
        <f>COUNTIFS('GAME-Regular Sea.'!$A$4:$A$318,E$3,'GAME-Regular Sea.'!$B$4:$B$318,$A79,'GAME-Regular Sea.'!$M$4:$M$318,"&gt;=15")</f>
        <v>0</v>
      </c>
      <c r="F79" s="102">
        <f>COUNTIFS('GAME-Regular Sea.'!$A$4:$A$318,F$3,'GAME-Regular Sea.'!$B$4:$B$318,$A79,'GAME-Regular Sea.'!$M$4:$M$318,"&gt;=15")</f>
        <v>0</v>
      </c>
      <c r="G79" s="102">
        <f>COUNTIFS('GAME-Regular Sea.'!$A$4:$A$318,G$3,'GAME-Regular Sea.'!$B$4:$B$318,$A79,'GAME-Regular Sea.'!$M$4:$M$318,"&gt;=15")</f>
        <v>0</v>
      </c>
      <c r="H79" s="23"/>
      <c r="J79" s="3"/>
      <c r="K79" s="3"/>
      <c r="L79" s="3"/>
    </row>
    <row r="80" spans="1:12" s="5" customFormat="1" ht="12.6" customHeight="1">
      <c r="A80" s="48" t="s">
        <v>320</v>
      </c>
      <c r="B80" s="16"/>
      <c r="C80" s="34">
        <f>SUM(D80:G80)</f>
        <v>1</v>
      </c>
      <c r="D80" s="102">
        <f>COUNTIFS('GAME-Regular Sea.'!$A$4:$A$318,D$3,'GAME-Regular Sea.'!$B$4:$B$318,$A80,'GAME-Regular Sea.'!$M$4:$M$318,"&gt;=15")</f>
        <v>0</v>
      </c>
      <c r="E80" s="102">
        <f>COUNTIFS('GAME-Regular Sea.'!$A$4:$A$318,E$3,'GAME-Regular Sea.'!$B$4:$B$318,$A80,'GAME-Regular Sea.'!$M$4:$M$318,"&gt;=15")</f>
        <v>1</v>
      </c>
      <c r="F80" s="102">
        <f>COUNTIFS('GAME-Regular Sea.'!$A$4:$A$318,F$3,'GAME-Regular Sea.'!$B$4:$B$318,$A80,'GAME-Regular Sea.'!$M$4:$M$318,"&gt;=15")</f>
        <v>0</v>
      </c>
      <c r="G80" s="102">
        <f>COUNTIFS('GAME-Regular Sea.'!$A$4:$A$318,G$3,'GAME-Regular Sea.'!$B$4:$B$318,$A80,'GAME-Regular Sea.'!$M$4:$M$318,"&gt;=15")</f>
        <v>0</v>
      </c>
      <c r="H80" s="23"/>
      <c r="J80" s="3"/>
      <c r="K80" s="3"/>
      <c r="L80" s="3"/>
    </row>
    <row r="81" spans="1:12" s="5" customFormat="1" ht="12.6" customHeight="1">
      <c r="A81" s="48" t="s">
        <v>324</v>
      </c>
      <c r="B81" s="16"/>
      <c r="C81" s="34">
        <f>SUM(D81:G81)</f>
        <v>1</v>
      </c>
      <c r="D81" s="102">
        <f>COUNTIFS('GAME-Regular Sea.'!$A$4:$A$318,D$3,'GAME-Regular Sea.'!$B$4:$B$318,$A81,'GAME-Regular Sea.'!$M$4:$M$318,"&gt;=15")</f>
        <v>0</v>
      </c>
      <c r="E81" s="102">
        <f>COUNTIFS('GAME-Regular Sea.'!$A$4:$A$318,E$3,'GAME-Regular Sea.'!$B$4:$B$318,$A81,'GAME-Regular Sea.'!$M$4:$M$318,"&gt;=15")</f>
        <v>1</v>
      </c>
      <c r="F81" s="102">
        <f>COUNTIFS('GAME-Regular Sea.'!$A$4:$A$318,F$3,'GAME-Regular Sea.'!$B$4:$B$318,$A81,'GAME-Regular Sea.'!$M$4:$M$318,"&gt;=15")</f>
        <v>0</v>
      </c>
      <c r="G81" s="102">
        <f>COUNTIFS('GAME-Regular Sea.'!$A$4:$A$318,G$3,'GAME-Regular Sea.'!$B$4:$B$318,$A81,'GAME-Regular Sea.'!$M$4:$M$318,"&gt;=15")</f>
        <v>0</v>
      </c>
      <c r="H81" s="23"/>
      <c r="J81" s="3"/>
      <c r="K81" s="3"/>
      <c r="L81" s="3"/>
    </row>
    <row r="82" spans="1:12" s="5" customFormat="1" ht="12.6" customHeight="1">
      <c r="A82" s="23" t="s">
        <v>480</v>
      </c>
      <c r="B82" s="16"/>
      <c r="C82" s="34">
        <f>SUM(D82:G82)</f>
        <v>1</v>
      </c>
      <c r="D82" s="102">
        <f>COUNTIFS('GAME-Regular Sea.'!$A$4:$A$318,D$3,'GAME-Regular Sea.'!$B$4:$B$318,$A82,'GAME-Regular Sea.'!$M$4:$M$318,"&gt;=15")</f>
        <v>1</v>
      </c>
      <c r="E82" s="102">
        <f>COUNTIFS('GAME-Regular Sea.'!$A$4:$A$318,E$3,'GAME-Regular Sea.'!$B$4:$B$318,$A82,'GAME-Regular Sea.'!$M$4:$M$318,"&gt;=15")</f>
        <v>0</v>
      </c>
      <c r="F82" s="102">
        <f>COUNTIFS('GAME-Regular Sea.'!$A$4:$A$318,F$3,'GAME-Regular Sea.'!$B$4:$B$318,$A82,'GAME-Regular Sea.'!$M$4:$M$318,"&gt;=15")</f>
        <v>0</v>
      </c>
      <c r="G82" s="102">
        <f>COUNTIFS('GAME-Regular Sea.'!$A$4:$A$318,G$3,'GAME-Regular Sea.'!$B$4:$B$318,$A82,'GAME-Regular Sea.'!$M$4:$M$318,"&gt;=15")</f>
        <v>0</v>
      </c>
      <c r="H82" s="23"/>
      <c r="J82" s="3"/>
      <c r="K82" s="3"/>
      <c r="L82" s="3"/>
    </row>
    <row r="83" spans="1:12" s="5" customFormat="1" ht="12.6" customHeight="1">
      <c r="A83" s="23" t="s">
        <v>267</v>
      </c>
      <c r="B83" s="16"/>
      <c r="C83" s="34">
        <f t="shared" si="0"/>
        <v>1</v>
      </c>
      <c r="D83" s="102">
        <f>COUNTIFS('GAME-Regular Sea.'!$A$4:$A$318,D$3,'GAME-Regular Sea.'!$B$4:$B$318,$A83,'GAME-Regular Sea.'!$M$4:$M$318,"&gt;=15")</f>
        <v>1</v>
      </c>
      <c r="E83" s="102">
        <f>COUNTIFS('GAME-Regular Sea.'!$A$4:$A$318,E$3,'GAME-Regular Sea.'!$B$4:$B$318,$A83,'GAME-Regular Sea.'!$M$4:$M$318,"&gt;=15")</f>
        <v>0</v>
      </c>
      <c r="F83" s="102">
        <f>COUNTIFS('GAME-Regular Sea.'!$A$4:$A$318,F$3,'GAME-Regular Sea.'!$B$4:$B$318,$A83,'GAME-Regular Sea.'!$M$4:$M$318,"&gt;=15")</f>
        <v>0</v>
      </c>
      <c r="G83" s="102">
        <f>COUNTIFS('GAME-Regular Sea.'!$A$4:$A$318,G$3,'GAME-Regular Sea.'!$B$4:$B$318,$A83,'GAME-Regular Sea.'!$M$4:$M$318,"&gt;=15")</f>
        <v>0</v>
      </c>
      <c r="H83" s="23"/>
      <c r="J83" s="3"/>
      <c r="K83" s="3"/>
      <c r="L83" s="3"/>
    </row>
    <row r="84" spans="1:12" s="5" customFormat="1" ht="12.6" customHeight="1">
      <c r="A84" s="23" t="s">
        <v>219</v>
      </c>
      <c r="B84" s="16"/>
      <c r="C84" s="34">
        <f t="shared" si="0"/>
        <v>1</v>
      </c>
      <c r="D84" s="102">
        <f>COUNTIFS('GAME-Regular Sea.'!$A$4:$A$318,D$3,'GAME-Regular Sea.'!$B$4:$B$318,$A84,'GAME-Regular Sea.'!$M$4:$M$318,"&gt;=15")</f>
        <v>1</v>
      </c>
      <c r="E84" s="102">
        <f>COUNTIFS('GAME-Regular Sea.'!$A$4:$A$318,E$3,'GAME-Regular Sea.'!$B$4:$B$318,$A84,'GAME-Regular Sea.'!$M$4:$M$318,"&gt;=15")</f>
        <v>0</v>
      </c>
      <c r="F84" s="102">
        <f>COUNTIFS('GAME-Regular Sea.'!$A$4:$A$318,F$3,'GAME-Regular Sea.'!$B$4:$B$318,$A84,'GAME-Regular Sea.'!$M$4:$M$318,"&gt;=15")</f>
        <v>0</v>
      </c>
      <c r="G84" s="102">
        <f>COUNTIFS('GAME-Regular Sea.'!$A$4:$A$318,G$3,'GAME-Regular Sea.'!$B$4:$B$318,$A84,'GAME-Regular Sea.'!$M$4:$M$318,"&gt;=15")</f>
        <v>0</v>
      </c>
      <c r="H84" s="23"/>
      <c r="J84" s="3"/>
      <c r="K84" s="3"/>
      <c r="L84" s="3"/>
    </row>
    <row r="85" spans="1:12" s="5" customFormat="1" ht="12.6" customHeight="1">
      <c r="A85" s="23" t="s">
        <v>282</v>
      </c>
      <c r="B85" s="16"/>
      <c r="C85" s="34">
        <f t="shared" si="0"/>
        <v>1</v>
      </c>
      <c r="D85" s="102">
        <f>COUNTIFS('GAME-Regular Sea.'!$A$4:$A$318,D$3,'GAME-Regular Sea.'!$B$4:$B$318,$A85,'GAME-Regular Sea.'!$M$4:$M$318,"&gt;=15")</f>
        <v>1</v>
      </c>
      <c r="E85" s="102">
        <f>COUNTIFS('GAME-Regular Sea.'!$A$4:$A$318,E$3,'GAME-Regular Sea.'!$B$4:$B$318,$A85,'GAME-Regular Sea.'!$M$4:$M$318,"&gt;=15")</f>
        <v>0</v>
      </c>
      <c r="F85" s="102">
        <f>COUNTIFS('GAME-Regular Sea.'!$A$4:$A$318,F$3,'GAME-Regular Sea.'!$B$4:$B$318,$A85,'GAME-Regular Sea.'!$M$4:$M$318,"&gt;=15")</f>
        <v>0</v>
      </c>
      <c r="G85" s="102">
        <f>COUNTIFS('GAME-Regular Sea.'!$A$4:$A$318,G$3,'GAME-Regular Sea.'!$B$4:$B$318,$A85,'GAME-Regular Sea.'!$M$4:$M$318,"&gt;=15")</f>
        <v>0</v>
      </c>
      <c r="H85" s="23"/>
      <c r="J85" s="3"/>
      <c r="K85" s="3"/>
      <c r="L85" s="3"/>
    </row>
    <row r="86" spans="1:12" s="5" customFormat="1" ht="12.6" customHeight="1">
      <c r="A86" s="23" t="s">
        <v>244</v>
      </c>
      <c r="B86" s="16"/>
      <c r="C86" s="34">
        <f t="shared" si="0"/>
        <v>1</v>
      </c>
      <c r="D86" s="102">
        <f>COUNTIFS('GAME-Regular Sea.'!$A$4:$A$318,D$3,'GAME-Regular Sea.'!$B$4:$B$318,$A86,'GAME-Regular Sea.'!$M$4:$M$318,"&gt;=15")</f>
        <v>1</v>
      </c>
      <c r="E86" s="102">
        <f>COUNTIFS('GAME-Regular Sea.'!$A$4:$A$318,E$3,'GAME-Regular Sea.'!$B$4:$B$318,$A86,'GAME-Regular Sea.'!$M$4:$M$318,"&gt;=15")</f>
        <v>0</v>
      </c>
      <c r="F86" s="102">
        <f>COUNTIFS('GAME-Regular Sea.'!$A$4:$A$318,F$3,'GAME-Regular Sea.'!$B$4:$B$318,$A86,'GAME-Regular Sea.'!$M$4:$M$318,"&gt;=15")</f>
        <v>0</v>
      </c>
      <c r="G86" s="102">
        <f>COUNTIFS('GAME-Regular Sea.'!$A$4:$A$318,G$3,'GAME-Regular Sea.'!$B$4:$B$318,$A86,'GAME-Regular Sea.'!$M$4:$M$318,"&gt;=15")</f>
        <v>0</v>
      </c>
      <c r="H86" s="23"/>
      <c r="J86" s="3"/>
      <c r="K86" s="3"/>
      <c r="L86" s="3"/>
    </row>
    <row r="87" spans="1:12" s="5" customFormat="1" ht="12.6" customHeight="1">
      <c r="A87" s="23" t="s">
        <v>271</v>
      </c>
      <c r="B87" s="16"/>
      <c r="C87" s="34">
        <f t="shared" si="0"/>
        <v>1</v>
      </c>
      <c r="D87" s="102">
        <f>COUNTIFS('GAME-Regular Sea.'!$A$4:$A$318,D$3,'GAME-Regular Sea.'!$B$4:$B$318,$A87,'GAME-Regular Sea.'!$M$4:$M$318,"&gt;=15")</f>
        <v>1</v>
      </c>
      <c r="E87" s="102">
        <f>COUNTIFS('GAME-Regular Sea.'!$A$4:$A$318,E$3,'GAME-Regular Sea.'!$B$4:$B$318,$A87,'GAME-Regular Sea.'!$M$4:$M$318,"&gt;=15")</f>
        <v>0</v>
      </c>
      <c r="F87" s="102">
        <f>COUNTIFS('GAME-Regular Sea.'!$A$4:$A$318,F$3,'GAME-Regular Sea.'!$B$4:$B$318,$A87,'GAME-Regular Sea.'!$M$4:$M$318,"&gt;=15")</f>
        <v>0</v>
      </c>
      <c r="G87" s="102">
        <f>COUNTIFS('GAME-Regular Sea.'!$A$4:$A$318,G$3,'GAME-Regular Sea.'!$B$4:$B$318,$A87,'GAME-Regular Sea.'!$M$4:$M$318,"&gt;=15")</f>
        <v>0</v>
      </c>
      <c r="H87" s="23"/>
      <c r="J87" s="3"/>
      <c r="K87" s="3"/>
      <c r="L87" s="3"/>
    </row>
    <row r="88" spans="1:12" s="5" customFormat="1" ht="12.6" customHeight="1">
      <c r="A88" s="48" t="s">
        <v>319</v>
      </c>
      <c r="B88" s="16"/>
      <c r="C88" s="34">
        <f>SUM(D88:G88)</f>
        <v>1</v>
      </c>
      <c r="D88" s="102">
        <f>COUNTIFS('GAME-Regular Sea.'!$A$4:$A$318,D$3,'GAME-Regular Sea.'!$B$4:$B$318,$A88,'GAME-Regular Sea.'!$M$4:$M$318,"&gt;=15")</f>
        <v>0</v>
      </c>
      <c r="E88" s="102">
        <f>COUNTIFS('GAME-Regular Sea.'!$A$4:$A$318,E$3,'GAME-Regular Sea.'!$B$4:$B$318,$A88,'GAME-Regular Sea.'!$M$4:$M$318,"&gt;=15")</f>
        <v>1</v>
      </c>
      <c r="F88" s="102">
        <f>COUNTIFS('GAME-Regular Sea.'!$A$4:$A$318,F$3,'GAME-Regular Sea.'!$B$4:$B$318,$A88,'GAME-Regular Sea.'!$M$4:$M$318,"&gt;=15")</f>
        <v>0</v>
      </c>
      <c r="G88" s="102">
        <f>COUNTIFS('GAME-Regular Sea.'!$A$4:$A$318,G$3,'GAME-Regular Sea.'!$B$4:$B$318,$A88,'GAME-Regular Sea.'!$M$4:$M$318,"&gt;=15")</f>
        <v>0</v>
      </c>
      <c r="H88" s="23"/>
      <c r="J88" s="3"/>
      <c r="K88" s="3"/>
      <c r="L88" s="3"/>
    </row>
    <row r="89" spans="1:12" s="5" customFormat="1" ht="12.6" customHeight="1">
      <c r="A89" s="23" t="s">
        <v>296</v>
      </c>
      <c r="B89" s="16"/>
      <c r="C89" s="34">
        <f t="shared" si="0"/>
        <v>1</v>
      </c>
      <c r="D89" s="102">
        <f>COUNTIFS('GAME-Regular Sea.'!$A$4:$A$318,D$3,'GAME-Regular Sea.'!$B$4:$B$318,$A89,'GAME-Regular Sea.'!$M$4:$M$318,"&gt;=15")</f>
        <v>1</v>
      </c>
      <c r="E89" s="102">
        <f>COUNTIFS('GAME-Regular Sea.'!$A$4:$A$318,E$3,'GAME-Regular Sea.'!$B$4:$B$318,$A89,'GAME-Regular Sea.'!$M$4:$M$318,"&gt;=15")</f>
        <v>0</v>
      </c>
      <c r="F89" s="102">
        <f>COUNTIFS('GAME-Regular Sea.'!$A$4:$A$318,F$3,'GAME-Regular Sea.'!$B$4:$B$318,$A89,'GAME-Regular Sea.'!$M$4:$M$318,"&gt;=15")</f>
        <v>0</v>
      </c>
      <c r="G89" s="102">
        <f>COUNTIFS('GAME-Regular Sea.'!$A$4:$A$318,G$3,'GAME-Regular Sea.'!$B$4:$B$318,$A89,'GAME-Regular Sea.'!$M$4:$M$318,"&gt;=15")</f>
        <v>0</v>
      </c>
      <c r="H89" s="23"/>
      <c r="J89" s="3"/>
      <c r="K89" s="3"/>
      <c r="L89" s="3"/>
    </row>
    <row r="90" spans="1:12" s="5" customFormat="1" ht="12.6" customHeight="1">
      <c r="A90" s="23" t="s">
        <v>304</v>
      </c>
      <c r="B90" s="16"/>
      <c r="C90" s="34">
        <f t="shared" si="0"/>
        <v>1</v>
      </c>
      <c r="D90" s="102">
        <f>COUNTIFS('GAME-Regular Sea.'!$A$4:$A$318,D$3,'GAME-Regular Sea.'!$B$4:$B$318,$A90,'GAME-Regular Sea.'!$M$4:$M$318,"&gt;=15")</f>
        <v>1</v>
      </c>
      <c r="E90" s="102">
        <f>COUNTIFS('GAME-Regular Sea.'!$A$4:$A$318,E$3,'GAME-Regular Sea.'!$B$4:$B$318,$A90,'GAME-Regular Sea.'!$M$4:$M$318,"&gt;=15")</f>
        <v>0</v>
      </c>
      <c r="F90" s="102">
        <f>COUNTIFS('GAME-Regular Sea.'!$A$4:$A$318,F$3,'GAME-Regular Sea.'!$B$4:$B$318,$A90,'GAME-Regular Sea.'!$M$4:$M$318,"&gt;=15")</f>
        <v>0</v>
      </c>
      <c r="G90" s="102">
        <f>COUNTIFS('GAME-Regular Sea.'!$A$4:$A$318,G$3,'GAME-Regular Sea.'!$B$4:$B$318,$A90,'GAME-Regular Sea.'!$M$4:$M$318,"&gt;=15")</f>
        <v>0</v>
      </c>
      <c r="H90" s="23"/>
      <c r="J90" s="3"/>
      <c r="K90" s="3"/>
      <c r="L90" s="3"/>
    </row>
    <row r="91" spans="1:12" s="5" customFormat="1" ht="12.6" customHeight="1">
      <c r="A91" s="48" t="s">
        <v>332</v>
      </c>
      <c r="B91" s="16"/>
      <c r="C91" s="34">
        <f t="shared" si="0"/>
        <v>1</v>
      </c>
      <c r="D91" s="102">
        <f>COUNTIFS('GAME-Regular Sea.'!$A$4:$A$318,D$3,'GAME-Regular Sea.'!$B$4:$B$318,$A91,'GAME-Regular Sea.'!$M$4:$M$318,"&gt;=15")</f>
        <v>0</v>
      </c>
      <c r="E91" s="102">
        <f>COUNTIFS('GAME-Regular Sea.'!$A$4:$A$318,E$3,'GAME-Regular Sea.'!$B$4:$B$318,$A91,'GAME-Regular Sea.'!$M$4:$M$318,"&gt;=15")</f>
        <v>1</v>
      </c>
      <c r="F91" s="102">
        <f>COUNTIFS('GAME-Regular Sea.'!$A$4:$A$318,F$3,'GAME-Regular Sea.'!$B$4:$B$318,$A91,'GAME-Regular Sea.'!$M$4:$M$318,"&gt;=15")</f>
        <v>0</v>
      </c>
      <c r="G91" s="102">
        <f>COUNTIFS('GAME-Regular Sea.'!$A$4:$A$318,G$3,'GAME-Regular Sea.'!$B$4:$B$318,$A91,'GAME-Regular Sea.'!$M$4:$M$318,"&gt;=15")</f>
        <v>0</v>
      </c>
      <c r="H91" s="23"/>
      <c r="J91" s="3"/>
      <c r="K91" s="3"/>
      <c r="L91" s="3"/>
    </row>
    <row r="92" spans="1:12" s="5" customFormat="1" ht="12.6" customHeight="1">
      <c r="A92" s="23" t="s">
        <v>467</v>
      </c>
      <c r="B92" s="16"/>
      <c r="C92" s="34">
        <f t="shared" si="0"/>
        <v>1</v>
      </c>
      <c r="D92" s="102">
        <f>COUNTIFS('GAME-Regular Sea.'!$A$4:$A$318,D$3,'GAME-Regular Sea.'!$B$4:$B$318,$A92,'GAME-Regular Sea.'!$M$4:$M$318,"&gt;=15")</f>
        <v>1</v>
      </c>
      <c r="E92" s="102">
        <f>COUNTIFS('GAME-Regular Sea.'!$A$4:$A$318,E$3,'GAME-Regular Sea.'!$B$4:$B$318,$A92,'GAME-Regular Sea.'!$M$4:$M$318,"&gt;=15")</f>
        <v>0</v>
      </c>
      <c r="F92" s="102">
        <f>COUNTIFS('GAME-Regular Sea.'!$A$4:$A$318,F$3,'GAME-Regular Sea.'!$B$4:$B$318,$A92,'GAME-Regular Sea.'!$M$4:$M$318,"&gt;=15")</f>
        <v>0</v>
      </c>
      <c r="G92" s="102">
        <f>COUNTIFS('GAME-Regular Sea.'!$A$4:$A$318,G$3,'GAME-Regular Sea.'!$B$4:$B$318,$A92,'GAME-Regular Sea.'!$M$4:$M$318,"&gt;=15")</f>
        <v>0</v>
      </c>
      <c r="H92" s="23"/>
      <c r="J92" s="3"/>
      <c r="K92" s="3"/>
      <c r="L92" s="3"/>
    </row>
    <row r="93" spans="1:12" s="5" customFormat="1" ht="12.6" customHeight="1">
      <c r="A93" s="23" t="s">
        <v>302</v>
      </c>
      <c r="B93" s="16"/>
      <c r="C93" s="34">
        <f t="shared" si="0"/>
        <v>1</v>
      </c>
      <c r="D93" s="102">
        <f>COUNTIFS('GAME-Regular Sea.'!$A$4:$A$318,D$3,'GAME-Regular Sea.'!$B$4:$B$318,$A93,'GAME-Regular Sea.'!$M$4:$M$318,"&gt;=15")</f>
        <v>1</v>
      </c>
      <c r="E93" s="102">
        <f>COUNTIFS('GAME-Regular Sea.'!$A$4:$A$318,E$3,'GAME-Regular Sea.'!$B$4:$B$318,$A93,'GAME-Regular Sea.'!$M$4:$M$318,"&gt;=15")</f>
        <v>0</v>
      </c>
      <c r="F93" s="102">
        <f>COUNTIFS('GAME-Regular Sea.'!$A$4:$A$318,F$3,'GAME-Regular Sea.'!$B$4:$B$318,$A93,'GAME-Regular Sea.'!$M$4:$M$318,"&gt;=15")</f>
        <v>0</v>
      </c>
      <c r="G93" s="102">
        <f>COUNTIFS('GAME-Regular Sea.'!$A$4:$A$318,G$3,'GAME-Regular Sea.'!$B$4:$B$318,$A93,'GAME-Regular Sea.'!$M$4:$M$318,"&gt;=15")</f>
        <v>0</v>
      </c>
      <c r="H93" s="23"/>
      <c r="J93" s="3"/>
      <c r="K93" s="3"/>
      <c r="L93" s="3"/>
    </row>
    <row r="94" spans="1:12" s="5" customFormat="1" ht="12.6" customHeight="1">
      <c r="A94" s="23" t="s">
        <v>464</v>
      </c>
      <c r="B94" s="16"/>
      <c r="C94" s="34">
        <f t="shared" si="0"/>
        <v>1</v>
      </c>
      <c r="D94" s="102">
        <f>COUNTIFS('GAME-Regular Sea.'!$A$4:$A$318,D$3,'GAME-Regular Sea.'!$B$4:$B$318,$A94,'GAME-Regular Sea.'!$M$4:$M$318,"&gt;=15")</f>
        <v>1</v>
      </c>
      <c r="E94" s="102">
        <f>COUNTIFS('GAME-Regular Sea.'!$A$4:$A$318,E$3,'GAME-Regular Sea.'!$B$4:$B$318,$A94,'GAME-Regular Sea.'!$M$4:$M$318,"&gt;=15")</f>
        <v>0</v>
      </c>
      <c r="F94" s="102">
        <f>COUNTIFS('GAME-Regular Sea.'!$A$4:$A$318,F$3,'GAME-Regular Sea.'!$B$4:$B$318,$A94,'GAME-Regular Sea.'!$M$4:$M$318,"&gt;=15")</f>
        <v>0</v>
      </c>
      <c r="G94" s="102">
        <f>COUNTIFS('GAME-Regular Sea.'!$A$4:$A$318,G$3,'GAME-Regular Sea.'!$B$4:$B$318,$A94,'GAME-Regular Sea.'!$M$4:$M$318,"&gt;=15")</f>
        <v>0</v>
      </c>
      <c r="H94" s="23"/>
      <c r="J94" s="3"/>
      <c r="K94" s="3"/>
      <c r="L94" s="3"/>
    </row>
    <row r="95" spans="1:12" s="5" customFormat="1" ht="12.6" customHeight="1">
      <c r="A95" s="23" t="s">
        <v>521</v>
      </c>
      <c r="B95" s="16" t="s">
        <v>9</v>
      </c>
      <c r="C95" s="34">
        <f t="shared" si="0"/>
        <v>1</v>
      </c>
      <c r="D95" s="102">
        <f>COUNTIFS('GAME-Regular Sea.'!$A$4:$A$318,D$3,'GAME-Regular Sea.'!$B$4:$B$318,$A95,'GAME-Regular Sea.'!$M$4:$M$318,"&gt;=15")</f>
        <v>1</v>
      </c>
      <c r="E95" s="102">
        <f>COUNTIFS('GAME-Regular Sea.'!$A$4:$A$318,E$3,'GAME-Regular Sea.'!$B$4:$B$318,$A95,'GAME-Regular Sea.'!$M$4:$M$318,"&gt;=15")</f>
        <v>0</v>
      </c>
      <c r="F95" s="102">
        <f>COUNTIFS('GAME-Regular Sea.'!$A$4:$A$318,F$3,'GAME-Regular Sea.'!$B$4:$B$318,$A95,'GAME-Regular Sea.'!$M$4:$M$318,"&gt;=15")</f>
        <v>0</v>
      </c>
      <c r="G95" s="102">
        <f>COUNTIFS('GAME-Regular Sea.'!$A$4:$A$318,G$3,'GAME-Regular Sea.'!$B$4:$B$318,$A95,'GAME-Regular Sea.'!$M$4:$M$318,"&gt;=15")</f>
        <v>0</v>
      </c>
      <c r="H95" s="23"/>
      <c r="J95" s="3"/>
      <c r="K95" s="3"/>
      <c r="L95" s="3"/>
    </row>
    <row r="96" spans="1:12" s="5" customFormat="1" ht="12.6" customHeight="1">
      <c r="A96" s="23" t="s">
        <v>172</v>
      </c>
      <c r="B96" s="16"/>
      <c r="C96" s="34">
        <f t="shared" si="0"/>
        <v>1</v>
      </c>
      <c r="D96" s="102">
        <f>COUNTIFS('GAME-Regular Sea.'!$A$4:$A$318,D$3,'GAME-Regular Sea.'!$B$4:$B$318,$A96,'GAME-Regular Sea.'!$M$4:$M$318,"&gt;=15")</f>
        <v>1</v>
      </c>
      <c r="E96" s="102">
        <f>COUNTIFS('GAME-Regular Sea.'!$A$4:$A$318,E$3,'GAME-Regular Sea.'!$B$4:$B$318,$A96,'GAME-Regular Sea.'!$M$4:$M$318,"&gt;=15")</f>
        <v>0</v>
      </c>
      <c r="F96" s="102">
        <f>COUNTIFS('GAME-Regular Sea.'!$A$4:$A$318,F$3,'GAME-Regular Sea.'!$B$4:$B$318,$A96,'GAME-Regular Sea.'!$M$4:$M$318,"&gt;=15")</f>
        <v>0</v>
      </c>
      <c r="G96" s="102">
        <f>COUNTIFS('GAME-Regular Sea.'!$A$4:$A$318,G$3,'GAME-Regular Sea.'!$B$4:$B$318,$A96,'GAME-Regular Sea.'!$M$4:$M$318,"&gt;=15")</f>
        <v>0</v>
      </c>
      <c r="H96" s="23"/>
      <c r="J96" s="3"/>
      <c r="K96" s="3"/>
      <c r="L96" s="3"/>
    </row>
    <row r="97" spans="1:12" s="5" customFormat="1" ht="12.6" customHeight="1">
      <c r="A97" s="23" t="s">
        <v>214</v>
      </c>
      <c r="B97" s="16"/>
      <c r="C97" s="34">
        <f t="shared" si="0"/>
        <v>1</v>
      </c>
      <c r="D97" s="102">
        <f>COUNTIFS('GAME-Regular Sea.'!$A$4:$A$318,D$3,'GAME-Regular Sea.'!$B$4:$B$318,$A97,'GAME-Regular Sea.'!$M$4:$M$318,"&gt;=15")</f>
        <v>1</v>
      </c>
      <c r="E97" s="102">
        <f>COUNTIFS('GAME-Regular Sea.'!$A$4:$A$318,E$3,'GAME-Regular Sea.'!$B$4:$B$318,$A97,'GAME-Regular Sea.'!$M$4:$M$318,"&gt;=15")</f>
        <v>0</v>
      </c>
      <c r="F97" s="102">
        <f>COUNTIFS('GAME-Regular Sea.'!$A$4:$A$318,F$3,'GAME-Regular Sea.'!$B$4:$B$318,$A97,'GAME-Regular Sea.'!$M$4:$M$318,"&gt;=15")</f>
        <v>0</v>
      </c>
      <c r="G97" s="102">
        <f>COUNTIFS('GAME-Regular Sea.'!$A$4:$A$318,G$3,'GAME-Regular Sea.'!$B$4:$B$318,$A97,'GAME-Regular Sea.'!$M$4:$M$318,"&gt;=15")</f>
        <v>0</v>
      </c>
      <c r="H97" s="23"/>
      <c r="J97" s="3"/>
      <c r="K97" s="3"/>
      <c r="L97" s="3"/>
    </row>
    <row r="98" spans="1:12" s="5" customFormat="1" ht="12.6" customHeight="1">
      <c r="A98" s="23" t="s">
        <v>274</v>
      </c>
      <c r="B98" s="16"/>
      <c r="C98" s="34">
        <f t="shared" si="0"/>
        <v>1</v>
      </c>
      <c r="D98" s="102">
        <f>COUNTIFS('GAME-Regular Sea.'!$A$4:$A$318,D$3,'GAME-Regular Sea.'!$B$4:$B$318,$A98,'GAME-Regular Sea.'!$M$4:$M$318,"&gt;=15")</f>
        <v>1</v>
      </c>
      <c r="E98" s="102">
        <f>COUNTIFS('GAME-Regular Sea.'!$A$4:$A$318,E$3,'GAME-Regular Sea.'!$B$4:$B$318,$A98,'GAME-Regular Sea.'!$M$4:$M$318,"&gt;=15")</f>
        <v>0</v>
      </c>
      <c r="F98" s="102">
        <f>COUNTIFS('GAME-Regular Sea.'!$A$4:$A$318,F$3,'GAME-Regular Sea.'!$B$4:$B$318,$A98,'GAME-Regular Sea.'!$M$4:$M$318,"&gt;=15")</f>
        <v>0</v>
      </c>
      <c r="G98" s="102">
        <f>COUNTIFS('GAME-Regular Sea.'!$A$4:$A$318,G$3,'GAME-Regular Sea.'!$B$4:$B$318,$A98,'GAME-Regular Sea.'!$M$4:$M$318,"&gt;=15")</f>
        <v>0</v>
      </c>
      <c r="H98" s="23"/>
      <c r="J98" s="3"/>
      <c r="K98" s="3"/>
      <c r="L98" s="3"/>
    </row>
    <row r="99" spans="1:12" s="5" customFormat="1" ht="12.6" customHeight="1">
      <c r="A99" s="23" t="s">
        <v>289</v>
      </c>
      <c r="B99" s="16"/>
      <c r="C99" s="34">
        <f t="shared" si="0"/>
        <v>1</v>
      </c>
      <c r="D99" s="102">
        <f>COUNTIFS('GAME-Regular Sea.'!$A$4:$A$318,D$3,'GAME-Regular Sea.'!$B$4:$B$318,$A99,'GAME-Regular Sea.'!$M$4:$M$318,"&gt;=15")</f>
        <v>1</v>
      </c>
      <c r="E99" s="102">
        <f>COUNTIFS('GAME-Regular Sea.'!$A$4:$A$318,E$3,'GAME-Regular Sea.'!$B$4:$B$318,$A99,'GAME-Regular Sea.'!$M$4:$M$318,"&gt;=15")</f>
        <v>0</v>
      </c>
      <c r="F99" s="102">
        <f>COUNTIFS('GAME-Regular Sea.'!$A$4:$A$318,F$3,'GAME-Regular Sea.'!$B$4:$B$318,$A99,'GAME-Regular Sea.'!$M$4:$M$318,"&gt;=15")</f>
        <v>0</v>
      </c>
      <c r="G99" s="102">
        <f>COUNTIFS('GAME-Regular Sea.'!$A$4:$A$318,G$3,'GAME-Regular Sea.'!$B$4:$B$318,$A99,'GAME-Regular Sea.'!$M$4:$M$318,"&gt;=15")</f>
        <v>0</v>
      </c>
      <c r="H99" s="23"/>
      <c r="J99" s="3"/>
      <c r="K99" s="3"/>
      <c r="L99" s="3"/>
    </row>
    <row r="100" spans="1:12" s="5" customFormat="1" ht="12.6" customHeight="1">
      <c r="A100" s="48" t="s">
        <v>268</v>
      </c>
      <c r="C100" s="34">
        <f t="shared" si="0"/>
        <v>1</v>
      </c>
      <c r="D100" s="102">
        <f>COUNTIFS('GAME-Regular Sea.'!$A$4:$A$318,D$3,'GAME-Regular Sea.'!$B$4:$B$318,$A100,'GAME-Regular Sea.'!$M$4:$M$318,"&gt;=15")</f>
        <v>1</v>
      </c>
      <c r="E100" s="102">
        <f>COUNTIFS('GAME-Regular Sea.'!$A$4:$A$318,E$3,'GAME-Regular Sea.'!$B$4:$B$318,$A100,'GAME-Regular Sea.'!$M$4:$M$318,"&gt;=15")</f>
        <v>0</v>
      </c>
      <c r="F100" s="102">
        <f>COUNTIFS('GAME-Regular Sea.'!$A$4:$A$318,F$3,'GAME-Regular Sea.'!$B$4:$B$318,$A100,'GAME-Regular Sea.'!$M$4:$M$318,"&gt;=15")</f>
        <v>0</v>
      </c>
      <c r="G100" s="102">
        <f>COUNTIFS('GAME-Regular Sea.'!$A$4:$A$318,G$3,'GAME-Regular Sea.'!$B$4:$B$318,$A100,'GAME-Regular Sea.'!$M$4:$M$318,"&gt;=15")</f>
        <v>0</v>
      </c>
      <c r="H100" s="23"/>
      <c r="J100" s="3"/>
      <c r="K100" s="3"/>
      <c r="L100" s="3"/>
    </row>
    <row r="101" spans="1:12" s="5" customFormat="1" ht="12.6" customHeight="1">
      <c r="A101" s="23" t="s">
        <v>217</v>
      </c>
      <c r="B101" s="16"/>
      <c r="C101" s="34">
        <f t="shared" si="0"/>
        <v>1</v>
      </c>
      <c r="D101" s="102">
        <f>COUNTIFS('GAME-Regular Sea.'!$A$4:$A$318,D$3,'GAME-Regular Sea.'!$B$4:$B$318,$A101,'GAME-Regular Sea.'!$M$4:$M$318,"&gt;=15")</f>
        <v>1</v>
      </c>
      <c r="E101" s="102">
        <f>COUNTIFS('GAME-Regular Sea.'!$A$4:$A$318,E$3,'GAME-Regular Sea.'!$B$4:$B$318,$A101,'GAME-Regular Sea.'!$M$4:$M$318,"&gt;=15")</f>
        <v>0</v>
      </c>
      <c r="F101" s="102">
        <f>COUNTIFS('GAME-Regular Sea.'!$A$4:$A$318,F$3,'GAME-Regular Sea.'!$B$4:$B$318,$A101,'GAME-Regular Sea.'!$M$4:$M$318,"&gt;=15")</f>
        <v>0</v>
      </c>
      <c r="G101" s="102">
        <f>COUNTIFS('GAME-Regular Sea.'!$A$4:$A$318,G$3,'GAME-Regular Sea.'!$B$4:$B$318,$A101,'GAME-Regular Sea.'!$M$4:$M$318,"&gt;=15")</f>
        <v>0</v>
      </c>
      <c r="H101" s="23"/>
      <c r="J101" s="3"/>
      <c r="K101" s="3"/>
      <c r="L101" s="3"/>
    </row>
    <row r="102" spans="1:12" s="5" customFormat="1" ht="12.6" customHeight="1">
      <c r="A102" s="48" t="s">
        <v>199</v>
      </c>
      <c r="C102" s="34">
        <f t="shared" si="0"/>
        <v>1</v>
      </c>
      <c r="D102" s="102">
        <f>COUNTIFS('GAME-Regular Sea.'!$A$4:$A$318,D$3,'GAME-Regular Sea.'!$B$4:$B$318,$A102,'GAME-Regular Sea.'!$M$4:$M$318,"&gt;=15")</f>
        <v>1</v>
      </c>
      <c r="E102" s="102">
        <f>COUNTIFS('GAME-Regular Sea.'!$A$4:$A$318,E$3,'GAME-Regular Sea.'!$B$4:$B$318,$A102,'GAME-Regular Sea.'!$M$4:$M$318,"&gt;=15")</f>
        <v>0</v>
      </c>
      <c r="F102" s="102">
        <f>COUNTIFS('GAME-Regular Sea.'!$A$4:$A$318,F$3,'GAME-Regular Sea.'!$B$4:$B$318,$A102,'GAME-Regular Sea.'!$M$4:$M$318,"&gt;=15")</f>
        <v>0</v>
      </c>
      <c r="G102" s="102">
        <f>COUNTIFS('GAME-Regular Sea.'!$A$4:$A$318,G$3,'GAME-Regular Sea.'!$B$4:$B$318,$A102,'GAME-Regular Sea.'!$M$4:$M$318,"&gt;=15")</f>
        <v>0</v>
      </c>
      <c r="H102" s="23"/>
      <c r="J102" s="3"/>
      <c r="K102" s="3"/>
      <c r="L102" s="3"/>
    </row>
    <row r="103" spans="1:12" s="5" customFormat="1" ht="12.6" customHeight="1">
      <c r="A103" s="23" t="s">
        <v>228</v>
      </c>
      <c r="B103" s="16"/>
      <c r="C103" s="34">
        <f t="shared" si="0"/>
        <v>1</v>
      </c>
      <c r="D103" s="102">
        <f>COUNTIFS('GAME-Regular Sea.'!$A$4:$A$318,D$3,'GAME-Regular Sea.'!$B$4:$B$318,$A103,'GAME-Regular Sea.'!$M$4:$M$318,"&gt;=15")</f>
        <v>1</v>
      </c>
      <c r="E103" s="102">
        <f>COUNTIFS('GAME-Regular Sea.'!$A$4:$A$318,E$3,'GAME-Regular Sea.'!$B$4:$B$318,$A103,'GAME-Regular Sea.'!$M$4:$M$318,"&gt;=15")</f>
        <v>0</v>
      </c>
      <c r="F103" s="102">
        <f>COUNTIFS('GAME-Regular Sea.'!$A$4:$A$318,F$3,'GAME-Regular Sea.'!$B$4:$B$318,$A103,'GAME-Regular Sea.'!$M$4:$M$318,"&gt;=15")</f>
        <v>0</v>
      </c>
      <c r="G103" s="102">
        <f>COUNTIFS('GAME-Regular Sea.'!$A$4:$A$318,G$3,'GAME-Regular Sea.'!$B$4:$B$318,$A103,'GAME-Regular Sea.'!$M$4:$M$318,"&gt;=15")</f>
        <v>0</v>
      </c>
      <c r="H103" s="23"/>
      <c r="J103" s="3"/>
      <c r="K103" s="3"/>
      <c r="L103" s="3"/>
    </row>
    <row r="104" spans="1:12" s="5" customFormat="1" ht="12.6" customHeight="1">
      <c r="A104" s="23" t="s">
        <v>276</v>
      </c>
      <c r="B104" s="16"/>
      <c r="C104" s="34">
        <f t="shared" si="0"/>
        <v>1</v>
      </c>
      <c r="D104" s="102">
        <f>COUNTIFS('GAME-Regular Sea.'!$A$4:$A$318,D$3,'GAME-Regular Sea.'!$B$4:$B$318,$A104,'GAME-Regular Sea.'!$M$4:$M$318,"&gt;=15")</f>
        <v>1</v>
      </c>
      <c r="E104" s="102">
        <f>COUNTIFS('GAME-Regular Sea.'!$A$4:$A$318,E$3,'GAME-Regular Sea.'!$B$4:$B$318,$A104,'GAME-Regular Sea.'!$M$4:$M$318,"&gt;=15")</f>
        <v>0</v>
      </c>
      <c r="F104" s="102">
        <f>COUNTIFS('GAME-Regular Sea.'!$A$4:$A$318,F$3,'GAME-Regular Sea.'!$B$4:$B$318,$A104,'GAME-Regular Sea.'!$M$4:$M$318,"&gt;=15")</f>
        <v>0</v>
      </c>
      <c r="G104" s="102">
        <f>COUNTIFS('GAME-Regular Sea.'!$A$4:$A$318,G$3,'GAME-Regular Sea.'!$B$4:$B$318,$A104,'GAME-Regular Sea.'!$M$4:$M$318,"&gt;=15")</f>
        <v>0</v>
      </c>
      <c r="H104" s="23"/>
      <c r="J104" s="3"/>
      <c r="K104" s="3"/>
      <c r="L104" s="3"/>
    </row>
    <row r="105" spans="1:12" s="5" customFormat="1" ht="12.6" customHeight="1">
      <c r="A105" s="23" t="s">
        <v>277</v>
      </c>
      <c r="B105" s="16"/>
      <c r="C105" s="34">
        <f>SUM(D105:G105)</f>
        <v>1</v>
      </c>
      <c r="D105" s="102">
        <f>COUNTIFS('GAME-Regular Sea.'!$A$4:$A$318,D$3,'GAME-Regular Sea.'!$B$4:$B$318,$A105,'GAME-Regular Sea.'!$M$4:$M$318,"&gt;=15")</f>
        <v>0</v>
      </c>
      <c r="E105" s="102">
        <f>COUNTIFS('GAME-Regular Sea.'!$A$4:$A$318,E$3,'GAME-Regular Sea.'!$B$4:$B$318,$A105,'GAME-Regular Sea.'!$M$4:$M$318,"&gt;=15")</f>
        <v>1</v>
      </c>
      <c r="F105" s="102">
        <f>COUNTIFS('GAME-Regular Sea.'!$A$4:$A$318,F$3,'GAME-Regular Sea.'!$B$4:$B$318,$A105,'GAME-Regular Sea.'!$M$4:$M$318,"&gt;=15")</f>
        <v>0</v>
      </c>
      <c r="G105" s="102">
        <f>COUNTIFS('GAME-Regular Sea.'!$A$4:$A$318,G$3,'GAME-Regular Sea.'!$B$4:$B$318,$A105,'GAME-Regular Sea.'!$M$4:$M$318,"&gt;=15")</f>
        <v>0</v>
      </c>
      <c r="H105" s="23"/>
      <c r="J105" s="3"/>
      <c r="K105" s="3"/>
      <c r="L105" s="3"/>
    </row>
    <row r="106" spans="1:12" s="5" customFormat="1" ht="12.6" customHeight="1">
      <c r="A106" s="23" t="s">
        <v>226</v>
      </c>
      <c r="B106" s="16"/>
      <c r="C106" s="34">
        <f t="shared" si="0"/>
        <v>1</v>
      </c>
      <c r="D106" s="102">
        <f>COUNTIFS('GAME-Regular Sea.'!$A$4:$A$318,D$3,'GAME-Regular Sea.'!$B$4:$B$318,$A106,'GAME-Regular Sea.'!$M$4:$M$318,"&gt;=15")</f>
        <v>1</v>
      </c>
      <c r="E106" s="102">
        <f>COUNTIFS('GAME-Regular Sea.'!$A$4:$A$318,E$3,'GAME-Regular Sea.'!$B$4:$B$318,$A106,'GAME-Regular Sea.'!$M$4:$M$318,"&gt;=15")</f>
        <v>0</v>
      </c>
      <c r="F106" s="102">
        <f>COUNTIFS('GAME-Regular Sea.'!$A$4:$A$318,F$3,'GAME-Regular Sea.'!$B$4:$B$318,$A106,'GAME-Regular Sea.'!$M$4:$M$318,"&gt;=15")</f>
        <v>0</v>
      </c>
      <c r="G106" s="102">
        <f>COUNTIFS('GAME-Regular Sea.'!$A$4:$A$318,G$3,'GAME-Regular Sea.'!$B$4:$B$318,$A106,'GAME-Regular Sea.'!$M$4:$M$318,"&gt;=15")</f>
        <v>0</v>
      </c>
      <c r="H106" s="23"/>
      <c r="J106" s="3"/>
      <c r="K106" s="3"/>
      <c r="L106" s="3"/>
    </row>
    <row r="107" spans="1:12" s="5" customFormat="1" ht="12.6" customHeight="1">
      <c r="A107" s="23" t="s">
        <v>212</v>
      </c>
      <c r="B107" s="16"/>
      <c r="C107" s="34">
        <f t="shared" si="0"/>
        <v>1</v>
      </c>
      <c r="D107" s="102">
        <f>COUNTIFS('GAME-Regular Sea.'!$A$4:$A$318,D$3,'GAME-Regular Sea.'!$B$4:$B$318,$A107,'GAME-Regular Sea.'!$M$4:$M$318,"&gt;=15")</f>
        <v>1</v>
      </c>
      <c r="E107" s="102">
        <f>COUNTIFS('GAME-Regular Sea.'!$A$4:$A$318,E$3,'GAME-Regular Sea.'!$B$4:$B$318,$A107,'GAME-Regular Sea.'!$M$4:$M$318,"&gt;=15")</f>
        <v>0</v>
      </c>
      <c r="F107" s="102">
        <f>COUNTIFS('GAME-Regular Sea.'!$A$4:$A$318,F$3,'GAME-Regular Sea.'!$B$4:$B$318,$A107,'GAME-Regular Sea.'!$M$4:$M$318,"&gt;=15")</f>
        <v>0</v>
      </c>
      <c r="G107" s="102">
        <f>COUNTIFS('GAME-Regular Sea.'!$A$4:$A$318,G$3,'GAME-Regular Sea.'!$B$4:$B$318,$A107,'GAME-Regular Sea.'!$M$4:$M$318,"&gt;=15")</f>
        <v>0</v>
      </c>
      <c r="H107" s="23"/>
      <c r="J107" s="3"/>
      <c r="K107" s="3"/>
      <c r="L107" s="3"/>
    </row>
    <row r="108" spans="1:12" s="5" customFormat="1" ht="12.6" customHeight="1">
      <c r="A108" s="23" t="s">
        <v>306</v>
      </c>
      <c r="B108" s="16"/>
      <c r="C108" s="34">
        <f t="shared" si="0"/>
        <v>1</v>
      </c>
      <c r="D108" s="102">
        <f>COUNTIFS('GAME-Regular Sea.'!$A$4:$A$318,D$3,'GAME-Regular Sea.'!$B$4:$B$318,$A108,'GAME-Regular Sea.'!$M$4:$M$318,"&gt;=15")</f>
        <v>1</v>
      </c>
      <c r="E108" s="102">
        <f>COUNTIFS('GAME-Regular Sea.'!$A$4:$A$318,E$3,'GAME-Regular Sea.'!$B$4:$B$318,$A108,'GAME-Regular Sea.'!$M$4:$M$318,"&gt;=15")</f>
        <v>0</v>
      </c>
      <c r="F108" s="102">
        <f>COUNTIFS('GAME-Regular Sea.'!$A$4:$A$318,F$3,'GAME-Regular Sea.'!$B$4:$B$318,$A108,'GAME-Regular Sea.'!$M$4:$M$318,"&gt;=15")</f>
        <v>0</v>
      </c>
      <c r="G108" s="102">
        <f>COUNTIFS('GAME-Regular Sea.'!$A$4:$A$318,G$3,'GAME-Regular Sea.'!$B$4:$B$318,$A108,'GAME-Regular Sea.'!$M$4:$M$318,"&gt;=15")</f>
        <v>0</v>
      </c>
      <c r="H108" s="23"/>
      <c r="J108" s="3"/>
      <c r="K108" s="3"/>
      <c r="L108" s="3"/>
    </row>
    <row r="109" spans="1:12" s="5" customFormat="1" ht="12.6" customHeight="1">
      <c r="A109" s="23" t="s">
        <v>507</v>
      </c>
      <c r="B109" s="16" t="s">
        <v>9</v>
      </c>
      <c r="C109" s="34">
        <f t="shared" ref="C109" si="3">SUM(D109:G109)</f>
        <v>1</v>
      </c>
      <c r="D109" s="102">
        <f>COUNTIFS('GAME-Regular Sea.'!$A$4:$A$318,D$3,'GAME-Regular Sea.'!$B$4:$B$318,$A109,'GAME-Regular Sea.'!$M$4:$M$318,"&gt;=15")</f>
        <v>1</v>
      </c>
      <c r="E109" s="102">
        <f>COUNTIFS('GAME-Regular Sea.'!$A$4:$A$318,E$3,'GAME-Regular Sea.'!$B$4:$B$318,$A109,'GAME-Regular Sea.'!$M$4:$M$318,"&gt;=15")</f>
        <v>0</v>
      </c>
      <c r="F109" s="102">
        <f>COUNTIFS('GAME-Regular Sea.'!$A$4:$A$318,F$3,'GAME-Regular Sea.'!$B$4:$B$318,$A109,'GAME-Regular Sea.'!$M$4:$M$318,"&gt;=15")</f>
        <v>0</v>
      </c>
      <c r="G109" s="102">
        <f>COUNTIFS('GAME-Regular Sea.'!$A$4:$A$318,G$3,'GAME-Regular Sea.'!$B$4:$B$318,$A109,'GAME-Regular Sea.'!$M$4:$M$318,"&gt;=15")</f>
        <v>0</v>
      </c>
      <c r="H109" s="23"/>
      <c r="J109" s="3"/>
      <c r="K109" s="3"/>
      <c r="L109" s="3"/>
    </row>
    <row r="110" spans="1:12" s="5" customFormat="1" ht="12.6" customHeight="1">
      <c r="A110" s="48" t="s">
        <v>327</v>
      </c>
      <c r="B110" s="16"/>
      <c r="C110" s="34">
        <f t="shared" si="0"/>
        <v>1</v>
      </c>
      <c r="D110" s="102">
        <f>COUNTIFS('GAME-Regular Sea.'!$A$4:$A$318,D$3,'GAME-Regular Sea.'!$B$4:$B$318,$A110,'GAME-Regular Sea.'!$M$4:$M$318,"&gt;=15")</f>
        <v>0</v>
      </c>
      <c r="E110" s="102">
        <f>COUNTIFS('GAME-Regular Sea.'!$A$4:$A$318,E$3,'GAME-Regular Sea.'!$B$4:$B$318,$A110,'GAME-Regular Sea.'!$M$4:$M$318,"&gt;=15")</f>
        <v>1</v>
      </c>
      <c r="F110" s="102">
        <f>COUNTIFS('GAME-Regular Sea.'!$A$4:$A$318,F$3,'GAME-Regular Sea.'!$B$4:$B$318,$A110,'GAME-Regular Sea.'!$M$4:$M$318,"&gt;=15")</f>
        <v>0</v>
      </c>
      <c r="G110" s="102">
        <f>COUNTIFS('GAME-Regular Sea.'!$A$4:$A$318,G$3,'GAME-Regular Sea.'!$B$4:$B$318,$A110,'GAME-Regular Sea.'!$M$4:$M$318,"&gt;=15")</f>
        <v>0</v>
      </c>
      <c r="H110" s="23"/>
      <c r="J110" s="3"/>
      <c r="K110" s="3"/>
      <c r="L110" s="3"/>
    </row>
    <row r="111" spans="1:12" s="5" customFormat="1" ht="12.6" customHeight="1">
      <c r="A111" s="23" t="s">
        <v>213</v>
      </c>
      <c r="B111" s="16"/>
      <c r="C111" s="34">
        <f t="shared" si="0"/>
        <v>1</v>
      </c>
      <c r="D111" s="102">
        <f>COUNTIFS('GAME-Regular Sea.'!$A$4:$A$318,D$3,'GAME-Regular Sea.'!$B$4:$B$318,$A111,'GAME-Regular Sea.'!$M$4:$M$318,"&gt;=15")</f>
        <v>1</v>
      </c>
      <c r="E111" s="102">
        <f>COUNTIFS('GAME-Regular Sea.'!$A$4:$A$318,E$3,'GAME-Regular Sea.'!$B$4:$B$318,$A111,'GAME-Regular Sea.'!$M$4:$M$318,"&gt;=15")</f>
        <v>0</v>
      </c>
      <c r="F111" s="102">
        <f>COUNTIFS('GAME-Regular Sea.'!$A$4:$A$318,F$3,'GAME-Regular Sea.'!$B$4:$B$318,$A111,'GAME-Regular Sea.'!$M$4:$M$318,"&gt;=15")</f>
        <v>0</v>
      </c>
      <c r="G111" s="102">
        <f>COUNTIFS('GAME-Regular Sea.'!$A$4:$A$318,G$3,'GAME-Regular Sea.'!$B$4:$B$318,$A111,'GAME-Regular Sea.'!$M$4:$M$318,"&gt;=15")</f>
        <v>0</v>
      </c>
      <c r="H111" s="23"/>
      <c r="J111" s="3"/>
      <c r="K111" s="3"/>
      <c r="L111" s="3"/>
    </row>
    <row r="112" spans="1:12" s="5" customFormat="1" ht="12.6" customHeight="1">
      <c r="A112" s="23" t="s">
        <v>283</v>
      </c>
      <c r="B112" s="16"/>
      <c r="C112" s="34">
        <f t="shared" si="0"/>
        <v>1</v>
      </c>
      <c r="D112" s="102">
        <f>COUNTIFS('GAME-Regular Sea.'!$A$4:$A$318,D$3,'GAME-Regular Sea.'!$B$4:$B$318,$A112,'GAME-Regular Sea.'!$M$4:$M$318,"&gt;=15")</f>
        <v>1</v>
      </c>
      <c r="E112" s="102">
        <f>COUNTIFS('GAME-Regular Sea.'!$A$4:$A$318,E$3,'GAME-Regular Sea.'!$B$4:$B$318,$A112,'GAME-Regular Sea.'!$M$4:$M$318,"&gt;=15")</f>
        <v>0</v>
      </c>
      <c r="F112" s="102">
        <f>COUNTIFS('GAME-Regular Sea.'!$A$4:$A$318,F$3,'GAME-Regular Sea.'!$B$4:$B$318,$A112,'GAME-Regular Sea.'!$M$4:$M$318,"&gt;=15")</f>
        <v>0</v>
      </c>
      <c r="G112" s="102">
        <f>COUNTIFS('GAME-Regular Sea.'!$A$4:$A$318,G$3,'GAME-Regular Sea.'!$B$4:$B$318,$A112,'GAME-Regular Sea.'!$M$4:$M$318,"&gt;=15")</f>
        <v>0</v>
      </c>
      <c r="H112" s="23"/>
      <c r="J112" s="3"/>
      <c r="K112" s="3"/>
      <c r="L112" s="3"/>
    </row>
    <row r="113" spans="1:12" s="5" customFormat="1" ht="12.6" customHeight="1">
      <c r="A113" s="23" t="s">
        <v>523</v>
      </c>
      <c r="B113" s="16" t="s">
        <v>9</v>
      </c>
      <c r="C113" s="34">
        <f t="shared" si="0"/>
        <v>1</v>
      </c>
      <c r="D113" s="102">
        <f>COUNTIFS('GAME-Regular Sea.'!$A$4:$A$318,D$3,'GAME-Regular Sea.'!$B$4:$B$318,$A113,'GAME-Regular Sea.'!$M$4:$M$318,"&gt;=15")</f>
        <v>1</v>
      </c>
      <c r="E113" s="102">
        <f>COUNTIFS('GAME-Regular Sea.'!$A$4:$A$318,E$3,'GAME-Regular Sea.'!$B$4:$B$318,$A113,'GAME-Regular Sea.'!$M$4:$M$318,"&gt;=15")</f>
        <v>0</v>
      </c>
      <c r="F113" s="102">
        <f>COUNTIFS('GAME-Regular Sea.'!$A$4:$A$318,F$3,'GAME-Regular Sea.'!$B$4:$B$318,$A113,'GAME-Regular Sea.'!$M$4:$M$318,"&gt;=15")</f>
        <v>0</v>
      </c>
      <c r="G113" s="102">
        <f>COUNTIFS('GAME-Regular Sea.'!$A$4:$A$318,G$3,'GAME-Regular Sea.'!$B$4:$B$318,$A113,'GAME-Regular Sea.'!$M$4:$M$318,"&gt;=15")</f>
        <v>0</v>
      </c>
      <c r="H113" s="23"/>
      <c r="J113" s="3"/>
      <c r="K113" s="3"/>
      <c r="L113" s="3"/>
    </row>
    <row r="114" spans="1:12" s="5" customFormat="1" ht="12.6" customHeight="1">
      <c r="A114" s="23" t="s">
        <v>269</v>
      </c>
      <c r="B114" s="16"/>
      <c r="C114" s="34">
        <f t="shared" si="0"/>
        <v>1</v>
      </c>
      <c r="D114" s="102">
        <f>COUNTIFS('GAME-Regular Sea.'!$A$4:$A$318,D$3,'GAME-Regular Sea.'!$B$4:$B$318,$A114,'GAME-Regular Sea.'!$M$4:$M$318,"&gt;=15")</f>
        <v>1</v>
      </c>
      <c r="E114" s="102">
        <f>COUNTIFS('GAME-Regular Sea.'!$A$4:$A$318,E$3,'GAME-Regular Sea.'!$B$4:$B$318,$A114,'GAME-Regular Sea.'!$M$4:$M$318,"&gt;=15")</f>
        <v>0</v>
      </c>
      <c r="F114" s="102">
        <f>COUNTIFS('GAME-Regular Sea.'!$A$4:$A$318,F$3,'GAME-Regular Sea.'!$B$4:$B$318,$A114,'GAME-Regular Sea.'!$M$4:$M$318,"&gt;=15")</f>
        <v>0</v>
      </c>
      <c r="G114" s="102">
        <f>COUNTIFS('GAME-Regular Sea.'!$A$4:$A$318,G$3,'GAME-Regular Sea.'!$B$4:$B$318,$A114,'GAME-Regular Sea.'!$M$4:$M$318,"&gt;=15")</f>
        <v>0</v>
      </c>
      <c r="H114" s="23"/>
      <c r="J114" s="3"/>
      <c r="K114" s="3"/>
      <c r="L114" s="3"/>
    </row>
    <row r="115" spans="1:12" s="5" customFormat="1" ht="12.6" customHeight="1">
      <c r="A115" s="23" t="s">
        <v>284</v>
      </c>
      <c r="B115" s="16"/>
      <c r="C115" s="34">
        <f t="shared" si="0"/>
        <v>1</v>
      </c>
      <c r="D115" s="102">
        <f>COUNTIFS('GAME-Regular Sea.'!$A$4:$A$318,D$3,'GAME-Regular Sea.'!$B$4:$B$318,$A115,'GAME-Regular Sea.'!$M$4:$M$318,"&gt;=15")</f>
        <v>1</v>
      </c>
      <c r="E115" s="102">
        <f>COUNTIFS('GAME-Regular Sea.'!$A$4:$A$318,E$3,'GAME-Regular Sea.'!$B$4:$B$318,$A115,'GAME-Regular Sea.'!$M$4:$M$318,"&gt;=15")</f>
        <v>0</v>
      </c>
      <c r="F115" s="102">
        <f>COUNTIFS('GAME-Regular Sea.'!$A$4:$A$318,F$3,'GAME-Regular Sea.'!$B$4:$B$318,$A115,'GAME-Regular Sea.'!$M$4:$M$318,"&gt;=15")</f>
        <v>0</v>
      </c>
      <c r="G115" s="102">
        <f>COUNTIFS('GAME-Regular Sea.'!$A$4:$A$318,G$3,'GAME-Regular Sea.'!$B$4:$B$318,$A115,'GAME-Regular Sea.'!$M$4:$M$318,"&gt;=15")</f>
        <v>0</v>
      </c>
      <c r="H115" s="23"/>
      <c r="J115" s="3"/>
      <c r="K115" s="3"/>
      <c r="L115" s="3"/>
    </row>
    <row r="116" spans="1:12" s="5" customFormat="1" ht="12.6" customHeight="1">
      <c r="A116" s="23" t="s">
        <v>280</v>
      </c>
      <c r="B116" s="16"/>
      <c r="C116" s="34">
        <f t="shared" si="0"/>
        <v>1</v>
      </c>
      <c r="D116" s="102">
        <f>COUNTIFS('GAME-Regular Sea.'!$A$4:$A$318,D$3,'GAME-Regular Sea.'!$B$4:$B$318,$A116,'GAME-Regular Sea.'!$M$4:$M$318,"&gt;=15")</f>
        <v>1</v>
      </c>
      <c r="E116" s="102">
        <f>COUNTIFS('GAME-Regular Sea.'!$A$4:$A$318,E$3,'GAME-Regular Sea.'!$B$4:$B$318,$A116,'GAME-Regular Sea.'!$M$4:$M$318,"&gt;=15")</f>
        <v>0</v>
      </c>
      <c r="F116" s="102">
        <f>COUNTIFS('GAME-Regular Sea.'!$A$4:$A$318,F$3,'GAME-Regular Sea.'!$B$4:$B$318,$A116,'GAME-Regular Sea.'!$M$4:$M$318,"&gt;=15")</f>
        <v>0</v>
      </c>
      <c r="G116" s="102">
        <f>COUNTIFS('GAME-Regular Sea.'!$A$4:$A$318,G$3,'GAME-Regular Sea.'!$B$4:$B$318,$A116,'GAME-Regular Sea.'!$M$4:$M$318,"&gt;=15")</f>
        <v>0</v>
      </c>
      <c r="H116" s="23"/>
      <c r="J116" s="3"/>
      <c r="K116" s="3"/>
      <c r="L116" s="3"/>
    </row>
    <row r="117" spans="1:12" s="5" customFormat="1" ht="12.6" customHeight="1">
      <c r="A117" s="23" t="s">
        <v>281</v>
      </c>
      <c r="B117" s="16"/>
      <c r="C117" s="34">
        <f t="shared" si="0"/>
        <v>1</v>
      </c>
      <c r="D117" s="102">
        <f>COUNTIFS('GAME-Regular Sea.'!$A$4:$A$318,D$3,'GAME-Regular Sea.'!$B$4:$B$318,$A117,'GAME-Regular Sea.'!$M$4:$M$318,"&gt;=15")</f>
        <v>1</v>
      </c>
      <c r="E117" s="102">
        <f>COUNTIFS('GAME-Regular Sea.'!$A$4:$A$318,E$3,'GAME-Regular Sea.'!$B$4:$B$318,$A117,'GAME-Regular Sea.'!$M$4:$M$318,"&gt;=15")</f>
        <v>0</v>
      </c>
      <c r="F117" s="102">
        <f>COUNTIFS('GAME-Regular Sea.'!$A$4:$A$318,F$3,'GAME-Regular Sea.'!$B$4:$B$318,$A117,'GAME-Regular Sea.'!$M$4:$M$318,"&gt;=15")</f>
        <v>0</v>
      </c>
      <c r="G117" s="102">
        <f>COUNTIFS('GAME-Regular Sea.'!$A$4:$A$318,G$3,'GAME-Regular Sea.'!$B$4:$B$318,$A117,'GAME-Regular Sea.'!$M$4:$M$318,"&gt;=15")</f>
        <v>0</v>
      </c>
      <c r="H117" s="23"/>
      <c r="J117" s="3"/>
      <c r="K117" s="3"/>
      <c r="L117" s="3"/>
    </row>
    <row r="118" spans="1:12" s="5" customFormat="1" ht="12.6" customHeight="1">
      <c r="A118" s="48" t="s">
        <v>176</v>
      </c>
      <c r="C118" s="34">
        <f t="shared" si="0"/>
        <v>1</v>
      </c>
      <c r="D118" s="102">
        <f>COUNTIFS('GAME-Regular Sea.'!$A$4:$A$318,D$3,'GAME-Regular Sea.'!$B$4:$B$318,$A118,'GAME-Regular Sea.'!$M$4:$M$318,"&gt;=15")</f>
        <v>1</v>
      </c>
      <c r="E118" s="102">
        <f>COUNTIFS('GAME-Regular Sea.'!$A$4:$A$318,E$3,'GAME-Regular Sea.'!$B$4:$B$318,$A118,'GAME-Regular Sea.'!$M$4:$M$318,"&gt;=15")</f>
        <v>0</v>
      </c>
      <c r="F118" s="102">
        <f>COUNTIFS('GAME-Regular Sea.'!$A$4:$A$318,F$3,'GAME-Regular Sea.'!$B$4:$B$318,$A118,'GAME-Regular Sea.'!$M$4:$M$318,"&gt;=15")</f>
        <v>0</v>
      </c>
      <c r="G118" s="102">
        <f>COUNTIFS('GAME-Regular Sea.'!$A$4:$A$318,G$3,'GAME-Regular Sea.'!$B$4:$B$318,$A118,'GAME-Regular Sea.'!$M$4:$M$318,"&gt;=15")</f>
        <v>0</v>
      </c>
      <c r="H118" s="23"/>
      <c r="J118" s="3"/>
      <c r="K118" s="3"/>
      <c r="L118" s="3"/>
    </row>
    <row r="119" spans="1:12" s="5" customFormat="1" ht="12.6" customHeight="1">
      <c r="A119" s="23" t="s">
        <v>223</v>
      </c>
      <c r="B119" s="16"/>
      <c r="C119" s="34">
        <f t="shared" si="0"/>
        <v>1</v>
      </c>
      <c r="D119" s="102">
        <f>COUNTIFS('GAME-Regular Sea.'!$A$4:$A$318,D$3,'GAME-Regular Sea.'!$B$4:$B$318,$A119,'GAME-Regular Sea.'!$M$4:$M$318,"&gt;=15")</f>
        <v>1</v>
      </c>
      <c r="E119" s="102">
        <f>COUNTIFS('GAME-Regular Sea.'!$A$4:$A$318,E$3,'GAME-Regular Sea.'!$B$4:$B$318,$A119,'GAME-Regular Sea.'!$M$4:$M$318,"&gt;=15")</f>
        <v>0</v>
      </c>
      <c r="F119" s="102">
        <f>COUNTIFS('GAME-Regular Sea.'!$A$4:$A$318,F$3,'GAME-Regular Sea.'!$B$4:$B$318,$A119,'GAME-Regular Sea.'!$M$4:$M$318,"&gt;=15")</f>
        <v>0</v>
      </c>
      <c r="G119" s="102">
        <f>COUNTIFS('GAME-Regular Sea.'!$A$4:$A$318,G$3,'GAME-Regular Sea.'!$B$4:$B$318,$A119,'GAME-Regular Sea.'!$M$4:$M$318,"&gt;=15")</f>
        <v>0</v>
      </c>
      <c r="H119" s="23"/>
      <c r="J119" s="3"/>
      <c r="K119" s="3"/>
      <c r="L119" s="3"/>
    </row>
    <row r="120" spans="1:12" s="5" customFormat="1" ht="12.6" customHeight="1">
      <c r="A120" s="23" t="s">
        <v>218</v>
      </c>
      <c r="B120" s="16"/>
      <c r="C120" s="34">
        <f t="shared" si="0"/>
        <v>1</v>
      </c>
      <c r="D120" s="102">
        <f>COUNTIFS('GAME-Regular Sea.'!$A$4:$A$318,D$3,'GAME-Regular Sea.'!$B$4:$B$318,$A120,'GAME-Regular Sea.'!$M$4:$M$318,"&gt;=15")</f>
        <v>1</v>
      </c>
      <c r="E120" s="102">
        <f>COUNTIFS('GAME-Regular Sea.'!$A$4:$A$318,E$3,'GAME-Regular Sea.'!$B$4:$B$318,$A120,'GAME-Regular Sea.'!$M$4:$M$318,"&gt;=15")</f>
        <v>0</v>
      </c>
      <c r="F120" s="102">
        <f>COUNTIFS('GAME-Regular Sea.'!$A$4:$A$318,F$3,'GAME-Regular Sea.'!$B$4:$B$318,$A120,'GAME-Regular Sea.'!$M$4:$M$318,"&gt;=15")</f>
        <v>0</v>
      </c>
      <c r="G120" s="102">
        <f>COUNTIFS('GAME-Regular Sea.'!$A$4:$A$318,G$3,'GAME-Regular Sea.'!$B$4:$B$318,$A120,'GAME-Regular Sea.'!$M$4:$M$318,"&gt;=15")</f>
        <v>0</v>
      </c>
      <c r="H120" s="23"/>
      <c r="J120" s="3"/>
      <c r="K120" s="3"/>
      <c r="L120" s="3"/>
    </row>
    <row r="121" spans="1:12" s="5" customFormat="1" ht="12.6" customHeight="1">
      <c r="A121" s="23" t="s">
        <v>299</v>
      </c>
      <c r="B121" s="16"/>
      <c r="C121" s="34">
        <f t="shared" si="0"/>
        <v>1</v>
      </c>
      <c r="D121" s="102">
        <f>COUNTIFS('GAME-Regular Sea.'!$A$4:$A$318,D$3,'GAME-Regular Sea.'!$B$4:$B$318,$A121,'GAME-Regular Sea.'!$M$4:$M$318,"&gt;=15")</f>
        <v>1</v>
      </c>
      <c r="E121" s="102">
        <f>COUNTIFS('GAME-Regular Sea.'!$A$4:$A$318,E$3,'GAME-Regular Sea.'!$B$4:$B$318,$A121,'GAME-Regular Sea.'!$M$4:$M$318,"&gt;=15")</f>
        <v>0</v>
      </c>
      <c r="F121" s="102">
        <f>COUNTIFS('GAME-Regular Sea.'!$A$4:$A$318,F$3,'GAME-Regular Sea.'!$B$4:$B$318,$A121,'GAME-Regular Sea.'!$M$4:$M$318,"&gt;=15")</f>
        <v>0</v>
      </c>
      <c r="G121" s="102">
        <f>COUNTIFS('GAME-Regular Sea.'!$A$4:$A$318,G$3,'GAME-Regular Sea.'!$B$4:$B$318,$A121,'GAME-Regular Sea.'!$M$4:$M$318,"&gt;=15")</f>
        <v>0</v>
      </c>
      <c r="H121" s="23"/>
      <c r="J121" s="3"/>
      <c r="K121" s="3"/>
      <c r="L121" s="3"/>
    </row>
    <row r="122" spans="1:12" s="5" customFormat="1" ht="12.6" customHeight="1">
      <c r="A122" s="23" t="s">
        <v>517</v>
      </c>
      <c r="B122" s="16" t="s">
        <v>9</v>
      </c>
      <c r="C122" s="34">
        <f t="shared" ref="C122" si="4">SUM(D122:G122)</f>
        <v>1</v>
      </c>
      <c r="D122" s="102">
        <f>COUNTIFS('GAME-Regular Sea.'!$A$4:$A$318,D$3,'GAME-Regular Sea.'!$B$4:$B$318,$A122,'GAME-Regular Sea.'!$M$4:$M$318,"&gt;=15")</f>
        <v>1</v>
      </c>
      <c r="E122" s="102">
        <f>COUNTIFS('GAME-Regular Sea.'!$A$4:$A$318,E$3,'GAME-Regular Sea.'!$B$4:$B$318,$A122,'GAME-Regular Sea.'!$M$4:$M$318,"&gt;=15")</f>
        <v>0</v>
      </c>
      <c r="F122" s="102">
        <f>COUNTIFS('GAME-Regular Sea.'!$A$4:$A$318,F$3,'GAME-Regular Sea.'!$B$4:$B$318,$A122,'GAME-Regular Sea.'!$M$4:$M$318,"&gt;=15")</f>
        <v>0</v>
      </c>
      <c r="G122" s="102">
        <f>COUNTIFS('GAME-Regular Sea.'!$A$4:$A$318,G$3,'GAME-Regular Sea.'!$B$4:$B$318,$A122,'GAME-Regular Sea.'!$M$4:$M$318,"&gt;=15")</f>
        <v>0</v>
      </c>
      <c r="H122" s="23"/>
      <c r="J122" s="3"/>
      <c r="K122" s="3"/>
      <c r="L122" s="3"/>
    </row>
    <row r="123" spans="1:12" s="5" customFormat="1" ht="12.6" customHeight="1">
      <c r="A123" s="23" t="s">
        <v>297</v>
      </c>
      <c r="B123" s="16"/>
      <c r="C123" s="34">
        <f t="shared" si="0"/>
        <v>1</v>
      </c>
      <c r="D123" s="102">
        <f>COUNTIFS('GAME-Regular Sea.'!$A$4:$A$318,D$3,'GAME-Regular Sea.'!$B$4:$B$318,$A123,'GAME-Regular Sea.'!$M$4:$M$318,"&gt;=15")</f>
        <v>1</v>
      </c>
      <c r="E123" s="102">
        <f>COUNTIFS('GAME-Regular Sea.'!$A$4:$A$318,E$3,'GAME-Regular Sea.'!$B$4:$B$318,$A123,'GAME-Regular Sea.'!$M$4:$M$318,"&gt;=15")</f>
        <v>0</v>
      </c>
      <c r="F123" s="102">
        <f>COUNTIFS('GAME-Regular Sea.'!$A$4:$A$318,F$3,'GAME-Regular Sea.'!$B$4:$B$318,$A123,'GAME-Regular Sea.'!$M$4:$M$318,"&gt;=15")</f>
        <v>0</v>
      </c>
      <c r="G123" s="102">
        <f>COUNTIFS('GAME-Regular Sea.'!$A$4:$A$318,G$3,'GAME-Regular Sea.'!$B$4:$B$318,$A123,'GAME-Regular Sea.'!$M$4:$M$318,"&gt;=15")</f>
        <v>0</v>
      </c>
      <c r="H123" s="23"/>
      <c r="J123" s="3"/>
      <c r="K123" s="3"/>
      <c r="L123" s="3"/>
    </row>
    <row r="124" spans="1:12" s="5" customFormat="1" ht="12.6" customHeight="1">
      <c r="A124" s="23" t="s">
        <v>184</v>
      </c>
      <c r="B124" s="16"/>
      <c r="C124" s="34">
        <f t="shared" si="0"/>
        <v>1</v>
      </c>
      <c r="D124" s="102">
        <f>COUNTIFS('GAME-Regular Sea.'!$A$4:$A$318,D$3,'GAME-Regular Sea.'!$B$4:$B$318,$A124,'GAME-Regular Sea.'!$M$4:$M$318,"&gt;=15")</f>
        <v>1</v>
      </c>
      <c r="E124" s="102">
        <f>COUNTIFS('GAME-Regular Sea.'!$A$4:$A$318,E$3,'GAME-Regular Sea.'!$B$4:$B$318,$A124,'GAME-Regular Sea.'!$M$4:$M$318,"&gt;=15")</f>
        <v>0</v>
      </c>
      <c r="F124" s="102">
        <f>COUNTIFS('GAME-Regular Sea.'!$A$4:$A$318,F$3,'GAME-Regular Sea.'!$B$4:$B$318,$A124,'GAME-Regular Sea.'!$M$4:$M$318,"&gt;=15")</f>
        <v>0</v>
      </c>
      <c r="G124" s="102">
        <f>COUNTIFS('GAME-Regular Sea.'!$A$4:$A$318,G$3,'GAME-Regular Sea.'!$B$4:$B$318,$A124,'GAME-Regular Sea.'!$M$4:$M$318,"&gt;=15")</f>
        <v>0</v>
      </c>
      <c r="H124" s="23"/>
      <c r="J124" s="3"/>
      <c r="K124" s="3"/>
      <c r="L124" s="3"/>
    </row>
    <row r="125" spans="1:12" s="5" customFormat="1" ht="12.6" customHeight="1">
      <c r="A125" s="23" t="s">
        <v>209</v>
      </c>
      <c r="B125" s="16"/>
      <c r="C125" s="34">
        <f t="shared" si="0"/>
        <v>1</v>
      </c>
      <c r="D125" s="102">
        <f>COUNTIFS('GAME-Regular Sea.'!$A$4:$A$318,D$3,'GAME-Regular Sea.'!$B$4:$B$318,$A125,'GAME-Regular Sea.'!$M$4:$M$318,"&gt;=15")</f>
        <v>1</v>
      </c>
      <c r="E125" s="102">
        <f>COUNTIFS('GAME-Regular Sea.'!$A$4:$A$318,E$3,'GAME-Regular Sea.'!$B$4:$B$318,$A125,'GAME-Regular Sea.'!$M$4:$M$318,"&gt;=15")</f>
        <v>0</v>
      </c>
      <c r="F125" s="102">
        <f>COUNTIFS('GAME-Regular Sea.'!$A$4:$A$318,F$3,'GAME-Regular Sea.'!$B$4:$B$318,$A125,'GAME-Regular Sea.'!$M$4:$M$318,"&gt;=15")</f>
        <v>0</v>
      </c>
      <c r="G125" s="102">
        <f>COUNTIFS('GAME-Regular Sea.'!$A$4:$A$318,G$3,'GAME-Regular Sea.'!$B$4:$B$318,$A125,'GAME-Regular Sea.'!$M$4:$M$318,"&gt;=15")</f>
        <v>0</v>
      </c>
      <c r="H125" s="23"/>
      <c r="J125" s="3"/>
      <c r="K125" s="3"/>
      <c r="L125" s="3"/>
    </row>
    <row r="126" spans="1:12" s="5" customFormat="1" ht="12.6" customHeight="1">
      <c r="A126" s="23" t="s">
        <v>288</v>
      </c>
      <c r="B126" s="16"/>
      <c r="C126" s="34">
        <f t="shared" si="0"/>
        <v>1</v>
      </c>
      <c r="D126" s="102">
        <f>COUNTIFS('GAME-Regular Sea.'!$A$4:$A$318,D$3,'GAME-Regular Sea.'!$B$4:$B$318,$A126,'GAME-Regular Sea.'!$M$4:$M$318,"&gt;=15")</f>
        <v>1</v>
      </c>
      <c r="E126" s="102">
        <f>COUNTIFS('GAME-Regular Sea.'!$A$4:$A$318,E$3,'GAME-Regular Sea.'!$B$4:$B$318,$A126,'GAME-Regular Sea.'!$M$4:$M$318,"&gt;=15")</f>
        <v>0</v>
      </c>
      <c r="F126" s="102">
        <f>COUNTIFS('GAME-Regular Sea.'!$A$4:$A$318,F$3,'GAME-Regular Sea.'!$B$4:$B$318,$A126,'GAME-Regular Sea.'!$M$4:$M$318,"&gt;=15")</f>
        <v>0</v>
      </c>
      <c r="G126" s="102">
        <f>COUNTIFS('GAME-Regular Sea.'!$A$4:$A$318,G$3,'GAME-Regular Sea.'!$B$4:$B$318,$A126,'GAME-Regular Sea.'!$M$4:$M$318,"&gt;=15")</f>
        <v>0</v>
      </c>
      <c r="H126" s="23"/>
      <c r="J126" s="3"/>
      <c r="K126" s="3"/>
      <c r="L126" s="3"/>
    </row>
    <row r="127" spans="1:12" s="5" customFormat="1" ht="12.6" customHeight="1">
      <c r="A127" s="23" t="s">
        <v>275</v>
      </c>
      <c r="B127" s="16"/>
      <c r="C127" s="34">
        <f t="shared" si="0"/>
        <v>1</v>
      </c>
      <c r="D127" s="102">
        <f>COUNTIFS('GAME-Regular Sea.'!$A$4:$A$318,D$3,'GAME-Regular Sea.'!$B$4:$B$318,$A127,'GAME-Regular Sea.'!$M$4:$M$318,"&gt;=15")</f>
        <v>1</v>
      </c>
      <c r="E127" s="102">
        <f>COUNTIFS('GAME-Regular Sea.'!$A$4:$A$318,E$3,'GAME-Regular Sea.'!$B$4:$B$318,$A127,'GAME-Regular Sea.'!$M$4:$M$318,"&gt;=15")</f>
        <v>0</v>
      </c>
      <c r="F127" s="102">
        <f>COUNTIFS('GAME-Regular Sea.'!$A$4:$A$318,F$3,'GAME-Regular Sea.'!$B$4:$B$318,$A127,'GAME-Regular Sea.'!$M$4:$M$318,"&gt;=15")</f>
        <v>0</v>
      </c>
      <c r="G127" s="102">
        <f>COUNTIFS('GAME-Regular Sea.'!$A$4:$A$318,G$3,'GAME-Regular Sea.'!$B$4:$B$318,$A127,'GAME-Regular Sea.'!$M$4:$M$318,"&gt;=15")</f>
        <v>0</v>
      </c>
      <c r="H127" s="23"/>
      <c r="J127" s="3"/>
      <c r="K127" s="3"/>
      <c r="L127" s="3"/>
    </row>
    <row r="128" spans="1:12" s="5" customFormat="1" ht="12.6" customHeight="1">
      <c r="A128" s="23" t="s">
        <v>472</v>
      </c>
      <c r="B128" s="16" t="s">
        <v>9</v>
      </c>
      <c r="C128" s="34">
        <f t="shared" si="0"/>
        <v>1</v>
      </c>
      <c r="D128" s="102">
        <f>COUNTIFS('GAME-Regular Sea.'!$A$4:$A$318,D$3,'GAME-Regular Sea.'!$B$4:$B$318,$A128,'GAME-Regular Sea.'!$M$4:$M$318,"&gt;=15")</f>
        <v>1</v>
      </c>
      <c r="E128" s="102">
        <f>COUNTIFS('GAME-Regular Sea.'!$A$4:$A$318,E$3,'GAME-Regular Sea.'!$B$4:$B$318,$A128,'GAME-Regular Sea.'!$M$4:$M$318,"&gt;=15")</f>
        <v>0</v>
      </c>
      <c r="F128" s="102">
        <f>COUNTIFS('GAME-Regular Sea.'!$A$4:$A$318,F$3,'GAME-Regular Sea.'!$B$4:$B$318,$A128,'GAME-Regular Sea.'!$M$4:$M$318,"&gt;=15")</f>
        <v>0</v>
      </c>
      <c r="G128" s="102">
        <f>COUNTIFS('GAME-Regular Sea.'!$A$4:$A$318,G$3,'GAME-Regular Sea.'!$B$4:$B$318,$A128,'GAME-Regular Sea.'!$M$4:$M$318,"&gt;=15")</f>
        <v>0</v>
      </c>
      <c r="H128" s="23"/>
      <c r="J128" s="3"/>
      <c r="K128" s="3"/>
      <c r="L128" s="3"/>
    </row>
    <row r="129" spans="1:12" s="5" customFormat="1" ht="12.6" customHeight="1">
      <c r="A129" s="23" t="s">
        <v>177</v>
      </c>
      <c r="B129" s="16"/>
      <c r="C129" s="34">
        <f t="shared" si="0"/>
        <v>1</v>
      </c>
      <c r="D129" s="102">
        <f>COUNTIFS('GAME-Regular Sea.'!$A$4:$A$318,D$3,'GAME-Regular Sea.'!$B$4:$B$318,$A129,'GAME-Regular Sea.'!$M$4:$M$318,"&gt;=15")</f>
        <v>1</v>
      </c>
      <c r="E129" s="102">
        <f>COUNTIFS('GAME-Regular Sea.'!$A$4:$A$318,E$3,'GAME-Regular Sea.'!$B$4:$B$318,$A129,'GAME-Regular Sea.'!$M$4:$M$318,"&gt;=15")</f>
        <v>0</v>
      </c>
      <c r="F129" s="102">
        <f>COUNTIFS('GAME-Regular Sea.'!$A$4:$A$318,F$3,'GAME-Regular Sea.'!$B$4:$B$318,$A129,'GAME-Regular Sea.'!$M$4:$M$318,"&gt;=15")</f>
        <v>0</v>
      </c>
      <c r="G129" s="102">
        <f>COUNTIFS('GAME-Regular Sea.'!$A$4:$A$318,G$3,'GAME-Regular Sea.'!$B$4:$B$318,$A129,'GAME-Regular Sea.'!$M$4:$M$318,"&gt;=15")</f>
        <v>0</v>
      </c>
      <c r="H129" s="23"/>
      <c r="J129" s="3"/>
      <c r="K129" s="3"/>
      <c r="L129" s="3"/>
    </row>
    <row r="130" spans="1:12" s="5" customFormat="1" ht="12.6" customHeight="1">
      <c r="A130" s="23" t="s">
        <v>260</v>
      </c>
      <c r="B130" s="16"/>
      <c r="C130" s="34">
        <f t="shared" si="0"/>
        <v>1</v>
      </c>
      <c r="D130" s="102">
        <f>COUNTIFS('GAME-Regular Sea.'!$A$4:$A$318,D$3,'GAME-Regular Sea.'!$B$4:$B$318,$A130,'GAME-Regular Sea.'!$M$4:$M$318,"&gt;=15")</f>
        <v>1</v>
      </c>
      <c r="E130" s="102">
        <f>COUNTIFS('GAME-Regular Sea.'!$A$4:$A$318,E$3,'GAME-Regular Sea.'!$B$4:$B$318,$A130,'GAME-Regular Sea.'!$M$4:$M$318,"&gt;=15")</f>
        <v>0</v>
      </c>
      <c r="F130" s="102">
        <f>COUNTIFS('GAME-Regular Sea.'!$A$4:$A$318,F$3,'GAME-Regular Sea.'!$B$4:$B$318,$A130,'GAME-Regular Sea.'!$M$4:$M$318,"&gt;=15")</f>
        <v>0</v>
      </c>
      <c r="G130" s="102">
        <f>COUNTIFS('GAME-Regular Sea.'!$A$4:$A$318,G$3,'GAME-Regular Sea.'!$B$4:$B$318,$A130,'GAME-Regular Sea.'!$M$4:$M$318,"&gt;=15")</f>
        <v>0</v>
      </c>
      <c r="H130" s="23"/>
      <c r="J130" s="3"/>
      <c r="K130" s="3"/>
      <c r="L130" s="3"/>
    </row>
    <row r="131" spans="1:12" s="5" customFormat="1" ht="12.6" customHeight="1">
      <c r="A131" s="23" t="s">
        <v>278</v>
      </c>
      <c r="B131" s="16"/>
      <c r="C131" s="34">
        <f t="shared" si="0"/>
        <v>1</v>
      </c>
      <c r="D131" s="102">
        <f>COUNTIFS('GAME-Regular Sea.'!$A$4:$A$318,D$3,'GAME-Regular Sea.'!$B$4:$B$318,$A131,'GAME-Regular Sea.'!$M$4:$M$318,"&gt;=15")</f>
        <v>1</v>
      </c>
      <c r="E131" s="102">
        <f>COUNTIFS('GAME-Regular Sea.'!$A$4:$A$318,E$3,'GAME-Regular Sea.'!$B$4:$B$318,$A131,'GAME-Regular Sea.'!$M$4:$M$318,"&gt;=15")</f>
        <v>0</v>
      </c>
      <c r="F131" s="102">
        <f>COUNTIFS('GAME-Regular Sea.'!$A$4:$A$318,F$3,'GAME-Regular Sea.'!$B$4:$B$318,$A131,'GAME-Regular Sea.'!$M$4:$M$318,"&gt;=15")</f>
        <v>0</v>
      </c>
      <c r="G131" s="102">
        <f>COUNTIFS('GAME-Regular Sea.'!$A$4:$A$318,G$3,'GAME-Regular Sea.'!$B$4:$B$318,$A131,'GAME-Regular Sea.'!$M$4:$M$318,"&gt;=15")</f>
        <v>0</v>
      </c>
      <c r="H131" s="23"/>
      <c r="J131" s="3"/>
      <c r="K131" s="3"/>
      <c r="L131" s="3"/>
    </row>
    <row r="132" spans="1:12" s="5" customFormat="1" ht="12.6" customHeight="1">
      <c r="A132" s="23" t="s">
        <v>270</v>
      </c>
      <c r="B132" s="16"/>
      <c r="C132" s="34">
        <f t="shared" si="0"/>
        <v>1</v>
      </c>
      <c r="D132" s="102">
        <f>COUNTIFS('GAME-Regular Sea.'!$A$4:$A$318,D$3,'GAME-Regular Sea.'!$B$4:$B$318,$A132,'GAME-Regular Sea.'!$M$4:$M$318,"&gt;=15")</f>
        <v>1</v>
      </c>
      <c r="E132" s="102">
        <f>COUNTIFS('GAME-Regular Sea.'!$A$4:$A$318,E$3,'GAME-Regular Sea.'!$B$4:$B$318,$A132,'GAME-Regular Sea.'!$M$4:$M$318,"&gt;=15")</f>
        <v>0</v>
      </c>
      <c r="F132" s="102">
        <f>COUNTIFS('GAME-Regular Sea.'!$A$4:$A$318,F$3,'GAME-Regular Sea.'!$B$4:$B$318,$A132,'GAME-Regular Sea.'!$M$4:$M$318,"&gt;=15")</f>
        <v>0</v>
      </c>
      <c r="G132" s="102">
        <f>COUNTIFS('GAME-Regular Sea.'!$A$4:$A$318,G$3,'GAME-Regular Sea.'!$B$4:$B$318,$A132,'GAME-Regular Sea.'!$M$4:$M$318,"&gt;=15")</f>
        <v>0</v>
      </c>
      <c r="H132" s="23"/>
      <c r="J132" s="3"/>
      <c r="K132" s="3"/>
      <c r="L132" s="3"/>
    </row>
    <row r="133" spans="1:12" s="5" customFormat="1" ht="12.6" customHeight="1">
      <c r="A133" s="23" t="s">
        <v>259</v>
      </c>
      <c r="B133" s="16"/>
      <c r="C133" s="34">
        <f t="shared" si="0"/>
        <v>1</v>
      </c>
      <c r="D133" s="102">
        <f>COUNTIFS('GAME-Regular Sea.'!$A$4:$A$318,D$3,'GAME-Regular Sea.'!$B$4:$B$318,$A133,'GAME-Regular Sea.'!$M$4:$M$318,"&gt;=15")</f>
        <v>1</v>
      </c>
      <c r="E133" s="102">
        <f>COUNTIFS('GAME-Regular Sea.'!$A$4:$A$318,E$3,'GAME-Regular Sea.'!$B$4:$B$318,$A133,'GAME-Regular Sea.'!$M$4:$M$318,"&gt;=15")</f>
        <v>0</v>
      </c>
      <c r="F133" s="102">
        <f>COUNTIFS('GAME-Regular Sea.'!$A$4:$A$318,F$3,'GAME-Regular Sea.'!$B$4:$B$318,$A133,'GAME-Regular Sea.'!$M$4:$M$318,"&gt;=15")</f>
        <v>0</v>
      </c>
      <c r="G133" s="102">
        <f>COUNTIFS('GAME-Regular Sea.'!$A$4:$A$318,G$3,'GAME-Regular Sea.'!$B$4:$B$318,$A133,'GAME-Regular Sea.'!$M$4:$M$318,"&gt;=15")</f>
        <v>0</v>
      </c>
      <c r="H133" s="23"/>
      <c r="J133" s="3"/>
      <c r="K133" s="3"/>
      <c r="L133" s="3"/>
    </row>
    <row r="134" spans="1:12" s="5" customFormat="1" ht="12.6" customHeight="1">
      <c r="A134" s="48" t="s">
        <v>326</v>
      </c>
      <c r="B134" s="16"/>
      <c r="C134" s="34">
        <f t="shared" si="0"/>
        <v>1</v>
      </c>
      <c r="D134" s="102">
        <f>COUNTIFS('GAME-Regular Sea.'!$A$4:$A$318,D$3,'GAME-Regular Sea.'!$B$4:$B$318,$A134,'GAME-Regular Sea.'!$M$4:$M$318,"&gt;=15")</f>
        <v>0</v>
      </c>
      <c r="E134" s="102">
        <f>COUNTIFS('GAME-Regular Sea.'!$A$4:$A$318,E$3,'GAME-Regular Sea.'!$B$4:$B$318,$A134,'GAME-Regular Sea.'!$M$4:$M$318,"&gt;=15")</f>
        <v>1</v>
      </c>
      <c r="F134" s="102">
        <f>COUNTIFS('GAME-Regular Sea.'!$A$4:$A$318,F$3,'GAME-Regular Sea.'!$B$4:$B$318,$A134,'GAME-Regular Sea.'!$M$4:$M$318,"&gt;=15")</f>
        <v>0</v>
      </c>
      <c r="G134" s="102">
        <f>COUNTIFS('GAME-Regular Sea.'!$A$4:$A$318,G$3,'GAME-Regular Sea.'!$B$4:$B$318,$A134,'GAME-Regular Sea.'!$M$4:$M$318,"&gt;=15")</f>
        <v>0</v>
      </c>
      <c r="H134" s="23"/>
      <c r="J134" s="3"/>
      <c r="K134" s="3"/>
      <c r="L134" s="3"/>
    </row>
    <row r="135" spans="1:12" s="5" customFormat="1" ht="12.6" customHeight="1">
      <c r="A135" s="23" t="s">
        <v>211</v>
      </c>
      <c r="B135" s="16"/>
      <c r="C135" s="34">
        <f t="shared" si="0"/>
        <v>1</v>
      </c>
      <c r="D135" s="102">
        <f>COUNTIFS('GAME-Regular Sea.'!$A$4:$A$318,D$3,'GAME-Regular Sea.'!$B$4:$B$318,$A135,'GAME-Regular Sea.'!$M$4:$M$318,"&gt;=15")</f>
        <v>1</v>
      </c>
      <c r="E135" s="102">
        <f>COUNTIFS('GAME-Regular Sea.'!$A$4:$A$318,E$3,'GAME-Regular Sea.'!$B$4:$B$318,$A135,'GAME-Regular Sea.'!$M$4:$M$318,"&gt;=15")</f>
        <v>0</v>
      </c>
      <c r="F135" s="102">
        <f>COUNTIFS('GAME-Regular Sea.'!$A$4:$A$318,F$3,'GAME-Regular Sea.'!$B$4:$B$318,$A135,'GAME-Regular Sea.'!$M$4:$M$318,"&gt;=15")</f>
        <v>0</v>
      </c>
      <c r="G135" s="102">
        <f>COUNTIFS('GAME-Regular Sea.'!$A$4:$A$318,G$3,'GAME-Regular Sea.'!$B$4:$B$318,$A135,'GAME-Regular Sea.'!$M$4:$M$318,"&gt;=15")</f>
        <v>0</v>
      </c>
      <c r="H135" s="23"/>
      <c r="J135" s="3"/>
      <c r="K135" s="3"/>
      <c r="L135" s="3"/>
    </row>
    <row r="136" spans="1:12" s="5" customFormat="1" ht="12.6" customHeight="1">
      <c r="A136" s="23" t="s">
        <v>308</v>
      </c>
      <c r="B136" s="16"/>
      <c r="C136" s="34">
        <f t="shared" si="0"/>
        <v>1</v>
      </c>
      <c r="D136" s="102">
        <f>COUNTIFS('GAME-Regular Sea.'!$A$4:$A$318,D$3,'GAME-Regular Sea.'!$B$4:$B$318,$A136,'GAME-Regular Sea.'!$M$4:$M$318,"&gt;=15")</f>
        <v>1</v>
      </c>
      <c r="E136" s="102">
        <f>COUNTIFS('GAME-Regular Sea.'!$A$4:$A$318,E$3,'GAME-Regular Sea.'!$B$4:$B$318,$A136,'GAME-Regular Sea.'!$M$4:$M$318,"&gt;=15")</f>
        <v>0</v>
      </c>
      <c r="F136" s="102">
        <f>COUNTIFS('GAME-Regular Sea.'!$A$4:$A$318,F$3,'GAME-Regular Sea.'!$B$4:$B$318,$A136,'GAME-Regular Sea.'!$M$4:$M$318,"&gt;=15")</f>
        <v>0</v>
      </c>
      <c r="G136" s="102">
        <f>COUNTIFS('GAME-Regular Sea.'!$A$4:$A$318,G$3,'GAME-Regular Sea.'!$B$4:$B$318,$A136,'GAME-Regular Sea.'!$M$4:$M$318,"&gt;=15")</f>
        <v>0</v>
      </c>
      <c r="H136" s="23"/>
      <c r="J136" s="3"/>
      <c r="K136" s="3"/>
      <c r="L136" s="3"/>
    </row>
    <row r="137" spans="1:12" s="5" customFormat="1" ht="12.6" customHeight="1">
      <c r="A137" s="23" t="s">
        <v>292</v>
      </c>
      <c r="B137" s="16"/>
      <c r="C137" s="34">
        <f t="shared" si="0"/>
        <v>1</v>
      </c>
      <c r="D137" s="102">
        <f>COUNTIFS('GAME-Regular Sea.'!$A$4:$A$318,D$3,'GAME-Regular Sea.'!$B$4:$B$318,$A137,'GAME-Regular Sea.'!$M$4:$M$318,"&gt;=15")</f>
        <v>1</v>
      </c>
      <c r="E137" s="102">
        <f>COUNTIFS('GAME-Regular Sea.'!$A$4:$A$318,E$3,'GAME-Regular Sea.'!$B$4:$B$318,$A137,'GAME-Regular Sea.'!$M$4:$M$318,"&gt;=15")</f>
        <v>0</v>
      </c>
      <c r="F137" s="102">
        <f>COUNTIFS('GAME-Regular Sea.'!$A$4:$A$318,F$3,'GAME-Regular Sea.'!$B$4:$B$318,$A137,'GAME-Regular Sea.'!$M$4:$M$318,"&gt;=15")</f>
        <v>0</v>
      </c>
      <c r="G137" s="102">
        <f>COUNTIFS('GAME-Regular Sea.'!$A$4:$A$318,G$3,'GAME-Regular Sea.'!$B$4:$B$318,$A137,'GAME-Regular Sea.'!$M$4:$M$318,"&gt;=15")</f>
        <v>0</v>
      </c>
      <c r="H137" s="23"/>
      <c r="J137" s="3"/>
      <c r="K137" s="3"/>
      <c r="L137" s="3"/>
    </row>
    <row r="138" spans="1:12" s="5" customFormat="1" ht="12.6" customHeight="1">
      <c r="A138" s="23" t="s">
        <v>188</v>
      </c>
      <c r="B138" s="16"/>
      <c r="C138" s="34">
        <f t="shared" si="0"/>
        <v>1</v>
      </c>
      <c r="D138" s="102">
        <f>COUNTIFS('GAME-Regular Sea.'!$A$4:$A$318,D$3,'GAME-Regular Sea.'!$B$4:$B$318,$A138,'GAME-Regular Sea.'!$M$4:$M$318,"&gt;=15")</f>
        <v>1</v>
      </c>
      <c r="E138" s="102">
        <f>COUNTIFS('GAME-Regular Sea.'!$A$4:$A$318,E$3,'GAME-Regular Sea.'!$B$4:$B$318,$A138,'GAME-Regular Sea.'!$M$4:$M$318,"&gt;=15")</f>
        <v>0</v>
      </c>
      <c r="F138" s="102">
        <f>COUNTIFS('GAME-Regular Sea.'!$A$4:$A$318,F$3,'GAME-Regular Sea.'!$B$4:$B$318,$A138,'GAME-Regular Sea.'!$M$4:$M$318,"&gt;=15")</f>
        <v>0</v>
      </c>
      <c r="G138" s="102">
        <f>COUNTIFS('GAME-Regular Sea.'!$A$4:$A$318,G$3,'GAME-Regular Sea.'!$B$4:$B$318,$A138,'GAME-Regular Sea.'!$M$4:$M$318,"&gt;=15")</f>
        <v>0</v>
      </c>
      <c r="H138" s="23"/>
      <c r="J138" s="3"/>
      <c r="K138" s="3"/>
      <c r="L138" s="3"/>
    </row>
    <row r="139" spans="1:12" s="5" customFormat="1" ht="12.6" customHeight="1">
      <c r="A139" s="23" t="s">
        <v>272</v>
      </c>
      <c r="B139" s="16"/>
      <c r="C139" s="34">
        <f t="shared" si="0"/>
        <v>1</v>
      </c>
      <c r="D139" s="102">
        <f>COUNTIFS('GAME-Regular Sea.'!$A$4:$A$318,D$3,'GAME-Regular Sea.'!$B$4:$B$318,$A139,'GAME-Regular Sea.'!$M$4:$M$318,"&gt;=15")</f>
        <v>1</v>
      </c>
      <c r="E139" s="102">
        <f>COUNTIFS('GAME-Regular Sea.'!$A$4:$A$318,E$3,'GAME-Regular Sea.'!$B$4:$B$318,$A139,'GAME-Regular Sea.'!$M$4:$M$318,"&gt;=15")</f>
        <v>0</v>
      </c>
      <c r="F139" s="102">
        <f>COUNTIFS('GAME-Regular Sea.'!$A$4:$A$318,F$3,'GAME-Regular Sea.'!$B$4:$B$318,$A139,'GAME-Regular Sea.'!$M$4:$M$318,"&gt;=15")</f>
        <v>0</v>
      </c>
      <c r="G139" s="102">
        <f>COUNTIFS('GAME-Regular Sea.'!$A$4:$A$318,G$3,'GAME-Regular Sea.'!$B$4:$B$318,$A139,'GAME-Regular Sea.'!$M$4:$M$318,"&gt;=15")</f>
        <v>0</v>
      </c>
      <c r="H139" s="23"/>
      <c r="J139" s="3"/>
      <c r="K139" s="3"/>
      <c r="L139" s="3"/>
    </row>
    <row r="140" spans="1:12" s="5" customFormat="1" ht="12.6" customHeight="1">
      <c r="A140" s="23" t="s">
        <v>294</v>
      </c>
      <c r="B140" s="16"/>
      <c r="C140" s="34">
        <f t="shared" si="0"/>
        <v>1</v>
      </c>
      <c r="D140" s="102">
        <f>COUNTIFS('GAME-Regular Sea.'!$A$4:$A$318,D$3,'GAME-Regular Sea.'!$B$4:$B$318,$A140,'GAME-Regular Sea.'!$M$4:$M$318,"&gt;=15")</f>
        <v>1</v>
      </c>
      <c r="E140" s="102">
        <f>COUNTIFS('GAME-Regular Sea.'!$A$4:$A$318,E$3,'GAME-Regular Sea.'!$B$4:$B$318,$A140,'GAME-Regular Sea.'!$M$4:$M$318,"&gt;=15")</f>
        <v>0</v>
      </c>
      <c r="F140" s="102">
        <f>COUNTIFS('GAME-Regular Sea.'!$A$4:$A$318,F$3,'GAME-Regular Sea.'!$B$4:$B$318,$A140,'GAME-Regular Sea.'!$M$4:$M$318,"&gt;=15")</f>
        <v>0</v>
      </c>
      <c r="G140" s="102">
        <f>COUNTIFS('GAME-Regular Sea.'!$A$4:$A$318,G$3,'GAME-Regular Sea.'!$B$4:$B$318,$A140,'GAME-Regular Sea.'!$M$4:$M$318,"&gt;=15")</f>
        <v>0</v>
      </c>
      <c r="H140" s="23"/>
      <c r="J140" s="3"/>
      <c r="K140" s="3"/>
      <c r="L140" s="3"/>
    </row>
    <row r="141" spans="1:12" s="5" customFormat="1" ht="12.6" customHeight="1">
      <c r="A141" s="23" t="s">
        <v>300</v>
      </c>
      <c r="B141" s="16"/>
      <c r="C141" s="34">
        <f t="shared" si="0"/>
        <v>1</v>
      </c>
      <c r="D141" s="102">
        <f>COUNTIFS('GAME-Regular Sea.'!$A$4:$A$318,D$3,'GAME-Regular Sea.'!$B$4:$B$318,$A141,'GAME-Regular Sea.'!$M$4:$M$318,"&gt;=15")</f>
        <v>1</v>
      </c>
      <c r="E141" s="102">
        <f>COUNTIFS('GAME-Regular Sea.'!$A$4:$A$318,E$3,'GAME-Regular Sea.'!$B$4:$B$318,$A141,'GAME-Regular Sea.'!$M$4:$M$318,"&gt;=15")</f>
        <v>0</v>
      </c>
      <c r="F141" s="102">
        <f>COUNTIFS('GAME-Regular Sea.'!$A$4:$A$318,F$3,'GAME-Regular Sea.'!$B$4:$B$318,$A141,'GAME-Regular Sea.'!$M$4:$M$318,"&gt;=15")</f>
        <v>0</v>
      </c>
      <c r="G141" s="102">
        <f>COUNTIFS('GAME-Regular Sea.'!$A$4:$A$318,G$3,'GAME-Regular Sea.'!$B$4:$B$318,$A141,'GAME-Regular Sea.'!$M$4:$M$318,"&gt;=15")</f>
        <v>0</v>
      </c>
      <c r="H141" s="23"/>
      <c r="J141" s="3"/>
      <c r="K141" s="3"/>
      <c r="L141" s="3"/>
    </row>
    <row r="142" spans="1:12" s="5" customFormat="1" ht="12.6" customHeight="1">
      <c r="A142" s="23" t="s">
        <v>307</v>
      </c>
      <c r="B142" s="16"/>
      <c r="C142" s="34">
        <f t="shared" si="0"/>
        <v>1</v>
      </c>
      <c r="D142" s="102">
        <f>COUNTIFS('GAME-Regular Sea.'!$A$4:$A$318,D$3,'GAME-Regular Sea.'!$B$4:$B$318,$A142,'GAME-Regular Sea.'!$M$4:$M$318,"&gt;=15")</f>
        <v>1</v>
      </c>
      <c r="E142" s="102">
        <f>COUNTIFS('GAME-Regular Sea.'!$A$4:$A$318,E$3,'GAME-Regular Sea.'!$B$4:$B$318,$A142,'GAME-Regular Sea.'!$M$4:$M$318,"&gt;=15")</f>
        <v>0</v>
      </c>
      <c r="F142" s="102">
        <f>COUNTIFS('GAME-Regular Sea.'!$A$4:$A$318,F$3,'GAME-Regular Sea.'!$B$4:$B$318,$A142,'GAME-Regular Sea.'!$M$4:$M$318,"&gt;=15")</f>
        <v>0</v>
      </c>
      <c r="G142" s="102">
        <f>COUNTIFS('GAME-Regular Sea.'!$A$4:$A$318,G$3,'GAME-Regular Sea.'!$B$4:$B$318,$A142,'GAME-Regular Sea.'!$M$4:$M$318,"&gt;=15")</f>
        <v>0</v>
      </c>
      <c r="H142" s="23"/>
      <c r="J142" s="3"/>
      <c r="K142" s="3"/>
      <c r="L142" s="3"/>
    </row>
    <row r="143" spans="1:12" s="5" customFormat="1" ht="12.6" customHeight="1">
      <c r="A143" s="23" t="s">
        <v>210</v>
      </c>
      <c r="B143" s="16"/>
      <c r="C143" s="34">
        <f t="shared" si="0"/>
        <v>1</v>
      </c>
      <c r="D143" s="102">
        <f>COUNTIFS('GAME-Regular Sea.'!$A$4:$A$318,D$3,'GAME-Regular Sea.'!$B$4:$B$318,$A143,'GAME-Regular Sea.'!$M$4:$M$318,"&gt;=15")</f>
        <v>1</v>
      </c>
      <c r="E143" s="102">
        <f>COUNTIFS('GAME-Regular Sea.'!$A$4:$A$318,E$3,'GAME-Regular Sea.'!$B$4:$B$318,$A143,'GAME-Regular Sea.'!$M$4:$M$318,"&gt;=15")</f>
        <v>0</v>
      </c>
      <c r="F143" s="102">
        <f>COUNTIFS('GAME-Regular Sea.'!$A$4:$A$318,F$3,'GAME-Regular Sea.'!$B$4:$B$318,$A143,'GAME-Regular Sea.'!$M$4:$M$318,"&gt;=15")</f>
        <v>0</v>
      </c>
      <c r="G143" s="102">
        <f>COUNTIFS('GAME-Regular Sea.'!$A$4:$A$318,G$3,'GAME-Regular Sea.'!$B$4:$B$318,$A143,'GAME-Regular Sea.'!$M$4:$M$318,"&gt;=15")</f>
        <v>0</v>
      </c>
      <c r="H143" s="23"/>
      <c r="J143" s="3"/>
      <c r="K143" s="3"/>
      <c r="L143" s="3"/>
    </row>
    <row r="144" spans="1:12" s="5" customFormat="1" ht="12.6" customHeight="1">
      <c r="A144" s="48" t="s">
        <v>322</v>
      </c>
      <c r="B144" s="16"/>
      <c r="C144" s="34">
        <f t="shared" si="0"/>
        <v>1</v>
      </c>
      <c r="D144" s="102">
        <f>COUNTIFS('GAME-Regular Sea.'!$A$4:$A$318,D$3,'GAME-Regular Sea.'!$B$4:$B$318,$A144,'GAME-Regular Sea.'!$M$4:$M$318,"&gt;=15")</f>
        <v>0</v>
      </c>
      <c r="E144" s="102">
        <f>COUNTIFS('GAME-Regular Sea.'!$A$4:$A$318,E$3,'GAME-Regular Sea.'!$B$4:$B$318,$A144,'GAME-Regular Sea.'!$M$4:$M$318,"&gt;=15")</f>
        <v>1</v>
      </c>
      <c r="F144" s="102">
        <f>COUNTIFS('GAME-Regular Sea.'!$A$4:$A$318,F$3,'GAME-Regular Sea.'!$B$4:$B$318,$A144,'GAME-Regular Sea.'!$M$4:$M$318,"&gt;=15")</f>
        <v>0</v>
      </c>
      <c r="G144" s="102">
        <f>COUNTIFS('GAME-Regular Sea.'!$A$4:$A$318,G$3,'GAME-Regular Sea.'!$B$4:$B$318,$A144,'GAME-Regular Sea.'!$M$4:$M$318,"&gt;=15")</f>
        <v>0</v>
      </c>
      <c r="H144" s="23"/>
      <c r="J144" s="3"/>
      <c r="K144" s="3"/>
      <c r="L144" s="3"/>
    </row>
    <row r="145" spans="1:12" s="5" customFormat="1" ht="12.6" customHeight="1">
      <c r="A145" s="23" t="s">
        <v>247</v>
      </c>
      <c r="B145" s="16"/>
      <c r="C145" s="34">
        <f t="shared" si="0"/>
        <v>1</v>
      </c>
      <c r="D145" s="102">
        <f>COUNTIFS('GAME-Regular Sea.'!$A$4:$A$318,D$3,'GAME-Regular Sea.'!$B$4:$B$318,$A145,'GAME-Regular Sea.'!$M$4:$M$318,"&gt;=15")</f>
        <v>1</v>
      </c>
      <c r="E145" s="102">
        <f>COUNTIFS('GAME-Regular Sea.'!$A$4:$A$318,E$3,'GAME-Regular Sea.'!$B$4:$B$318,$A145,'GAME-Regular Sea.'!$M$4:$M$318,"&gt;=15")</f>
        <v>0</v>
      </c>
      <c r="F145" s="102">
        <f>COUNTIFS('GAME-Regular Sea.'!$A$4:$A$318,F$3,'GAME-Regular Sea.'!$B$4:$B$318,$A145,'GAME-Regular Sea.'!$M$4:$M$318,"&gt;=15")</f>
        <v>0</v>
      </c>
      <c r="G145" s="102">
        <f>COUNTIFS('GAME-Regular Sea.'!$A$4:$A$318,G$3,'GAME-Regular Sea.'!$B$4:$B$318,$A145,'GAME-Regular Sea.'!$M$4:$M$318,"&gt;=15")</f>
        <v>0</v>
      </c>
      <c r="H145" s="23"/>
      <c r="J145" s="3"/>
      <c r="K145" s="3"/>
      <c r="L145" s="3"/>
    </row>
    <row r="146" spans="1:12" s="5" customFormat="1" ht="12.6" customHeight="1">
      <c r="A146" s="23" t="s">
        <v>239</v>
      </c>
      <c r="B146" s="16"/>
      <c r="C146" s="34">
        <f t="shared" si="0"/>
        <v>1</v>
      </c>
      <c r="D146" s="102">
        <f>COUNTIFS('GAME-Regular Sea.'!$A$4:$A$318,D$3,'GAME-Regular Sea.'!$B$4:$B$318,$A146,'GAME-Regular Sea.'!$M$4:$M$318,"&gt;=15")</f>
        <v>1</v>
      </c>
      <c r="E146" s="102">
        <f>COUNTIFS('GAME-Regular Sea.'!$A$4:$A$318,E$3,'GAME-Regular Sea.'!$B$4:$B$318,$A146,'GAME-Regular Sea.'!$M$4:$M$318,"&gt;=15")</f>
        <v>0</v>
      </c>
      <c r="F146" s="102">
        <f>COUNTIFS('GAME-Regular Sea.'!$A$4:$A$318,F$3,'GAME-Regular Sea.'!$B$4:$B$318,$A146,'GAME-Regular Sea.'!$M$4:$M$318,"&gt;=15")</f>
        <v>0</v>
      </c>
      <c r="G146" s="102">
        <f>COUNTIFS('GAME-Regular Sea.'!$A$4:$A$318,G$3,'GAME-Regular Sea.'!$B$4:$B$318,$A146,'GAME-Regular Sea.'!$M$4:$M$318,"&gt;=15")</f>
        <v>0</v>
      </c>
      <c r="H146" s="23"/>
      <c r="J146" s="3"/>
      <c r="K146" s="3"/>
      <c r="L146" s="3"/>
    </row>
    <row r="147" spans="1:12" s="5" customFormat="1" ht="12.6" customHeight="1">
      <c r="A147" s="23" t="s">
        <v>222</v>
      </c>
      <c r="B147" s="16"/>
      <c r="C147" s="34">
        <f t="shared" si="0"/>
        <v>1</v>
      </c>
      <c r="D147" s="102">
        <f>COUNTIFS('GAME-Regular Sea.'!$A$4:$A$318,D$3,'GAME-Regular Sea.'!$B$4:$B$318,$A147,'GAME-Regular Sea.'!$M$4:$M$318,"&gt;=15")</f>
        <v>1</v>
      </c>
      <c r="E147" s="102">
        <f>COUNTIFS('GAME-Regular Sea.'!$A$4:$A$318,E$3,'GAME-Regular Sea.'!$B$4:$B$318,$A147,'GAME-Regular Sea.'!$M$4:$M$318,"&gt;=15")</f>
        <v>0</v>
      </c>
      <c r="F147" s="102">
        <f>COUNTIFS('GAME-Regular Sea.'!$A$4:$A$318,F$3,'GAME-Regular Sea.'!$B$4:$B$318,$A147,'GAME-Regular Sea.'!$M$4:$M$318,"&gt;=15")</f>
        <v>0</v>
      </c>
      <c r="G147" s="102">
        <f>COUNTIFS('GAME-Regular Sea.'!$A$4:$A$318,G$3,'GAME-Regular Sea.'!$B$4:$B$318,$A147,'GAME-Regular Sea.'!$M$4:$M$318,"&gt;=15")</f>
        <v>0</v>
      </c>
      <c r="H147" s="23"/>
      <c r="J147" s="3"/>
      <c r="K147" s="3"/>
      <c r="L147" s="3"/>
    </row>
    <row r="148" spans="1:12" s="5" customFormat="1" ht="12.6" customHeight="1">
      <c r="A148" s="23" t="s">
        <v>220</v>
      </c>
      <c r="B148" s="16"/>
      <c r="C148" s="34">
        <f t="shared" si="0"/>
        <v>1</v>
      </c>
      <c r="D148" s="102">
        <f>COUNTIFS('GAME-Regular Sea.'!$A$4:$A$318,D$3,'GAME-Regular Sea.'!$B$4:$B$318,$A148,'GAME-Regular Sea.'!$M$4:$M$318,"&gt;=15")</f>
        <v>1</v>
      </c>
      <c r="E148" s="102">
        <f>COUNTIFS('GAME-Regular Sea.'!$A$4:$A$318,E$3,'GAME-Regular Sea.'!$B$4:$B$318,$A148,'GAME-Regular Sea.'!$M$4:$M$318,"&gt;=15")</f>
        <v>0</v>
      </c>
      <c r="F148" s="102">
        <f>COUNTIFS('GAME-Regular Sea.'!$A$4:$A$318,F$3,'GAME-Regular Sea.'!$B$4:$B$318,$A148,'GAME-Regular Sea.'!$M$4:$M$318,"&gt;=15")</f>
        <v>0</v>
      </c>
      <c r="G148" s="102">
        <f>COUNTIFS('GAME-Regular Sea.'!$A$4:$A$318,G$3,'GAME-Regular Sea.'!$B$4:$B$318,$A148,'GAME-Regular Sea.'!$M$4:$M$318,"&gt;=15")</f>
        <v>0</v>
      </c>
      <c r="H148" s="23"/>
      <c r="J148" s="3"/>
      <c r="K148" s="3"/>
      <c r="L148" s="3"/>
    </row>
    <row r="149" spans="1:12" s="5" customFormat="1" ht="12.6" customHeight="1">
      <c r="A149" s="48" t="s">
        <v>317</v>
      </c>
      <c r="B149" s="16"/>
      <c r="C149" s="34">
        <f t="shared" si="0"/>
        <v>1</v>
      </c>
      <c r="D149" s="102">
        <f>COUNTIFS('GAME-Regular Sea.'!$A$4:$A$318,D$3,'GAME-Regular Sea.'!$B$4:$B$318,$A149,'GAME-Regular Sea.'!$M$4:$M$318,"&gt;=15")</f>
        <v>0</v>
      </c>
      <c r="E149" s="102">
        <f>COUNTIFS('GAME-Regular Sea.'!$A$4:$A$318,E$3,'GAME-Regular Sea.'!$B$4:$B$318,$A149,'GAME-Regular Sea.'!$M$4:$M$318,"&gt;=15")</f>
        <v>1</v>
      </c>
      <c r="F149" s="102">
        <f>COUNTIFS('GAME-Regular Sea.'!$A$4:$A$318,F$3,'GAME-Regular Sea.'!$B$4:$B$318,$A149,'GAME-Regular Sea.'!$M$4:$M$318,"&gt;=15")</f>
        <v>0</v>
      </c>
      <c r="G149" s="102">
        <f>COUNTIFS('GAME-Regular Sea.'!$A$4:$A$318,G$3,'GAME-Regular Sea.'!$B$4:$B$318,$A149,'GAME-Regular Sea.'!$M$4:$M$318,"&gt;=15")</f>
        <v>0</v>
      </c>
      <c r="H149" s="23"/>
      <c r="J149" s="3"/>
      <c r="K149" s="3"/>
      <c r="L149" s="3"/>
    </row>
    <row r="150" spans="1:12" s="5" customFormat="1" ht="12.6" customHeight="1">
      <c r="A150" s="23" t="s">
        <v>248</v>
      </c>
      <c r="B150" s="16"/>
      <c r="C150" s="34">
        <f t="shared" si="0"/>
        <v>1</v>
      </c>
      <c r="D150" s="102">
        <f>COUNTIFS('GAME-Regular Sea.'!$A$4:$A$318,D$3,'GAME-Regular Sea.'!$B$4:$B$318,$A150,'GAME-Regular Sea.'!$M$4:$M$318,"&gt;=15")</f>
        <v>1</v>
      </c>
      <c r="E150" s="102">
        <f>COUNTIFS('GAME-Regular Sea.'!$A$4:$A$318,E$3,'GAME-Regular Sea.'!$B$4:$B$318,$A150,'GAME-Regular Sea.'!$M$4:$M$318,"&gt;=15")</f>
        <v>0</v>
      </c>
      <c r="F150" s="102">
        <f>COUNTIFS('GAME-Regular Sea.'!$A$4:$A$318,F$3,'GAME-Regular Sea.'!$B$4:$B$318,$A150,'GAME-Regular Sea.'!$M$4:$M$318,"&gt;=15")</f>
        <v>0</v>
      </c>
      <c r="G150" s="102">
        <f>COUNTIFS('GAME-Regular Sea.'!$A$4:$A$318,G$3,'GAME-Regular Sea.'!$B$4:$B$318,$A150,'GAME-Regular Sea.'!$M$4:$M$318,"&gt;=15")</f>
        <v>0</v>
      </c>
      <c r="H150" s="23"/>
      <c r="J150" s="3"/>
      <c r="K150" s="3"/>
      <c r="L150" s="3"/>
    </row>
    <row r="151" spans="1:12" s="5" customFormat="1" ht="12.6" customHeight="1">
      <c r="A151" s="23" t="s">
        <v>245</v>
      </c>
      <c r="B151" s="16"/>
      <c r="C151" s="34">
        <f t="shared" si="0"/>
        <v>1</v>
      </c>
      <c r="D151" s="102">
        <f>COUNTIFS('GAME-Regular Sea.'!$A$4:$A$318,D$3,'GAME-Regular Sea.'!$B$4:$B$318,$A151,'GAME-Regular Sea.'!$M$4:$M$318,"&gt;=15")</f>
        <v>1</v>
      </c>
      <c r="E151" s="102">
        <f>COUNTIFS('GAME-Regular Sea.'!$A$4:$A$318,E$3,'GAME-Regular Sea.'!$B$4:$B$318,$A151,'GAME-Regular Sea.'!$M$4:$M$318,"&gt;=15")</f>
        <v>0</v>
      </c>
      <c r="F151" s="102">
        <f>COUNTIFS('GAME-Regular Sea.'!$A$4:$A$318,F$3,'GAME-Regular Sea.'!$B$4:$B$318,$A151,'GAME-Regular Sea.'!$M$4:$M$318,"&gt;=15")</f>
        <v>0</v>
      </c>
      <c r="G151" s="102">
        <f>COUNTIFS('GAME-Regular Sea.'!$A$4:$A$318,G$3,'GAME-Regular Sea.'!$B$4:$B$318,$A151,'GAME-Regular Sea.'!$M$4:$M$318,"&gt;=15")</f>
        <v>0</v>
      </c>
      <c r="H151" s="23"/>
      <c r="J151" s="3"/>
      <c r="K151" s="3"/>
      <c r="L151" s="3"/>
    </row>
    <row r="152" spans="1:12" s="5" customFormat="1" ht="12.6" customHeight="1">
      <c r="A152" s="23" t="s">
        <v>298</v>
      </c>
      <c r="B152" s="16"/>
      <c r="C152" s="34">
        <f t="shared" si="0"/>
        <v>1</v>
      </c>
      <c r="D152" s="102">
        <f>COUNTIFS('GAME-Regular Sea.'!$A$4:$A$318,D$3,'GAME-Regular Sea.'!$B$4:$B$318,$A152,'GAME-Regular Sea.'!$M$4:$M$318,"&gt;=15")</f>
        <v>1</v>
      </c>
      <c r="E152" s="102">
        <f>COUNTIFS('GAME-Regular Sea.'!$A$4:$A$318,E$3,'GAME-Regular Sea.'!$B$4:$B$318,$A152,'GAME-Regular Sea.'!$M$4:$M$318,"&gt;=15")</f>
        <v>0</v>
      </c>
      <c r="F152" s="102">
        <f>COUNTIFS('GAME-Regular Sea.'!$A$4:$A$318,F$3,'GAME-Regular Sea.'!$B$4:$B$318,$A152,'GAME-Regular Sea.'!$M$4:$M$318,"&gt;=15")</f>
        <v>0</v>
      </c>
      <c r="G152" s="102">
        <f>COUNTIFS('GAME-Regular Sea.'!$A$4:$A$318,G$3,'GAME-Regular Sea.'!$B$4:$B$318,$A152,'GAME-Regular Sea.'!$M$4:$M$318,"&gt;=15")</f>
        <v>0</v>
      </c>
      <c r="H152" s="23"/>
      <c r="J152" s="3"/>
      <c r="K152" s="3"/>
      <c r="L152" s="3"/>
    </row>
    <row r="153" spans="1:12" s="5" customFormat="1" ht="12.6" customHeight="1">
      <c r="A153" s="23" t="s">
        <v>285</v>
      </c>
      <c r="B153" s="16"/>
      <c r="C153" s="34">
        <f t="shared" si="0"/>
        <v>1</v>
      </c>
      <c r="D153" s="102">
        <f>COUNTIFS('GAME-Regular Sea.'!$A$4:$A$318,D$3,'GAME-Regular Sea.'!$B$4:$B$318,$A153,'GAME-Regular Sea.'!$M$4:$M$318,"&gt;=15")</f>
        <v>1</v>
      </c>
      <c r="E153" s="102">
        <f>COUNTIFS('GAME-Regular Sea.'!$A$4:$A$318,E$3,'GAME-Regular Sea.'!$B$4:$B$318,$A153,'GAME-Regular Sea.'!$M$4:$M$318,"&gt;=15")</f>
        <v>0</v>
      </c>
      <c r="F153" s="102">
        <f>COUNTIFS('GAME-Regular Sea.'!$A$4:$A$318,F$3,'GAME-Regular Sea.'!$B$4:$B$318,$A153,'GAME-Regular Sea.'!$M$4:$M$318,"&gt;=15")</f>
        <v>0</v>
      </c>
      <c r="G153" s="102">
        <f>COUNTIFS('GAME-Regular Sea.'!$A$4:$A$318,G$3,'GAME-Regular Sea.'!$B$4:$B$318,$A153,'GAME-Regular Sea.'!$M$4:$M$318,"&gt;=15")</f>
        <v>0</v>
      </c>
      <c r="H153" s="23"/>
      <c r="J153" s="3"/>
      <c r="K153" s="3"/>
      <c r="L153" s="3"/>
    </row>
    <row r="154" spans="1:12" s="5" customFormat="1" ht="12.6" customHeight="1">
      <c r="A154" s="23" t="s">
        <v>309</v>
      </c>
      <c r="B154" s="16"/>
      <c r="C154" s="34">
        <f t="shared" si="0"/>
        <v>1</v>
      </c>
      <c r="D154" s="102">
        <f>COUNTIFS('GAME-Regular Sea.'!$A$4:$A$318,D$3,'GAME-Regular Sea.'!$B$4:$B$318,$A154,'GAME-Regular Sea.'!$M$4:$M$318,"&gt;=15")</f>
        <v>1</v>
      </c>
      <c r="E154" s="102">
        <f>COUNTIFS('GAME-Regular Sea.'!$A$4:$A$318,E$3,'GAME-Regular Sea.'!$B$4:$B$318,$A154,'GAME-Regular Sea.'!$M$4:$M$318,"&gt;=15")</f>
        <v>0</v>
      </c>
      <c r="F154" s="102">
        <f>COUNTIFS('GAME-Regular Sea.'!$A$4:$A$318,F$3,'GAME-Regular Sea.'!$B$4:$B$318,$A154,'GAME-Regular Sea.'!$M$4:$M$318,"&gt;=15")</f>
        <v>0</v>
      </c>
      <c r="G154" s="102">
        <f>COUNTIFS('GAME-Regular Sea.'!$A$4:$A$318,G$3,'GAME-Regular Sea.'!$B$4:$B$318,$A154,'GAME-Regular Sea.'!$M$4:$M$318,"&gt;=15")</f>
        <v>0</v>
      </c>
      <c r="H154" s="23"/>
      <c r="J154" s="3"/>
      <c r="K154" s="3"/>
      <c r="L154" s="3"/>
    </row>
    <row r="155" spans="1:12" s="5" customFormat="1" ht="12.6" customHeight="1">
      <c r="A155" s="23" t="s">
        <v>266</v>
      </c>
      <c r="B155" s="16"/>
      <c r="C155" s="34">
        <f t="shared" si="0"/>
        <v>1</v>
      </c>
      <c r="D155" s="102">
        <f>COUNTIFS('GAME-Regular Sea.'!$A$4:$A$318,D$3,'GAME-Regular Sea.'!$B$4:$B$318,$A155,'GAME-Regular Sea.'!$M$4:$M$318,"&gt;=15")</f>
        <v>1</v>
      </c>
      <c r="E155" s="102">
        <f>COUNTIFS('GAME-Regular Sea.'!$A$4:$A$318,E$3,'GAME-Regular Sea.'!$B$4:$B$318,$A155,'GAME-Regular Sea.'!$M$4:$M$318,"&gt;=15")</f>
        <v>0</v>
      </c>
      <c r="F155" s="102">
        <f>COUNTIFS('GAME-Regular Sea.'!$A$4:$A$318,F$3,'GAME-Regular Sea.'!$B$4:$B$318,$A155,'GAME-Regular Sea.'!$M$4:$M$318,"&gt;=15")</f>
        <v>0</v>
      </c>
      <c r="G155" s="102">
        <f>COUNTIFS('GAME-Regular Sea.'!$A$4:$A$318,G$3,'GAME-Regular Sea.'!$B$4:$B$318,$A155,'GAME-Regular Sea.'!$M$4:$M$318,"&gt;=15")</f>
        <v>0</v>
      </c>
      <c r="H155" s="23"/>
      <c r="J155" s="3"/>
      <c r="K155" s="3"/>
      <c r="L155" s="3"/>
    </row>
    <row r="156" spans="1:12" s="5" customFormat="1" ht="12.6" customHeight="1">
      <c r="A156" s="23" t="s">
        <v>262</v>
      </c>
      <c r="B156" s="16"/>
      <c r="C156" s="34">
        <f t="shared" si="0"/>
        <v>1</v>
      </c>
      <c r="D156" s="102">
        <f>COUNTIFS('GAME-Regular Sea.'!$A$4:$A$318,D$3,'GAME-Regular Sea.'!$B$4:$B$318,$A156,'GAME-Regular Sea.'!$M$4:$M$318,"&gt;=15")</f>
        <v>1</v>
      </c>
      <c r="E156" s="102">
        <f>COUNTIFS('GAME-Regular Sea.'!$A$4:$A$318,E$3,'GAME-Regular Sea.'!$B$4:$B$318,$A156,'GAME-Regular Sea.'!$M$4:$M$318,"&gt;=15")</f>
        <v>0</v>
      </c>
      <c r="F156" s="102">
        <f>COUNTIFS('GAME-Regular Sea.'!$A$4:$A$318,F$3,'GAME-Regular Sea.'!$B$4:$B$318,$A156,'GAME-Regular Sea.'!$M$4:$M$318,"&gt;=15")</f>
        <v>0</v>
      </c>
      <c r="G156" s="102">
        <f>COUNTIFS('GAME-Regular Sea.'!$A$4:$A$318,G$3,'GAME-Regular Sea.'!$B$4:$B$318,$A156,'GAME-Regular Sea.'!$M$4:$M$318,"&gt;=15")</f>
        <v>0</v>
      </c>
      <c r="H156" s="23"/>
      <c r="J156" s="3"/>
      <c r="K156" s="3"/>
      <c r="L156" s="3"/>
    </row>
    <row r="157" spans="1:12" s="5" customFormat="1" ht="12.6" customHeight="1">
      <c r="A157" s="23" t="s">
        <v>241</v>
      </c>
      <c r="B157" s="16"/>
      <c r="C157" s="34">
        <f t="shared" si="0"/>
        <v>1</v>
      </c>
      <c r="D157" s="102">
        <f>COUNTIFS('GAME-Regular Sea.'!$A$4:$A$318,D$3,'GAME-Regular Sea.'!$B$4:$B$318,$A157,'GAME-Regular Sea.'!$M$4:$M$318,"&gt;=15")</f>
        <v>1</v>
      </c>
      <c r="E157" s="102">
        <f>COUNTIFS('GAME-Regular Sea.'!$A$4:$A$318,E$3,'GAME-Regular Sea.'!$B$4:$B$318,$A157,'GAME-Regular Sea.'!$M$4:$M$318,"&gt;=15")</f>
        <v>0</v>
      </c>
      <c r="F157" s="102">
        <f>COUNTIFS('GAME-Regular Sea.'!$A$4:$A$318,F$3,'GAME-Regular Sea.'!$B$4:$B$318,$A157,'GAME-Regular Sea.'!$M$4:$M$318,"&gt;=15")</f>
        <v>0</v>
      </c>
      <c r="G157" s="102">
        <f>COUNTIFS('GAME-Regular Sea.'!$A$4:$A$318,G$3,'GAME-Regular Sea.'!$B$4:$B$318,$A157,'GAME-Regular Sea.'!$M$4:$M$318,"&gt;=15")</f>
        <v>0</v>
      </c>
      <c r="H157" s="23"/>
      <c r="J157" s="3"/>
      <c r="K157" s="3"/>
      <c r="L157" s="3"/>
    </row>
    <row r="158" spans="1:12" s="5" customFormat="1" ht="12.6" customHeight="1">
      <c r="A158" s="48" t="s">
        <v>323</v>
      </c>
      <c r="B158" s="16"/>
      <c r="C158" s="34">
        <f t="shared" si="0"/>
        <v>1</v>
      </c>
      <c r="D158" s="102">
        <f>COUNTIFS('GAME-Regular Sea.'!$A$4:$A$318,D$3,'GAME-Regular Sea.'!$B$4:$B$318,$A158,'GAME-Regular Sea.'!$M$4:$M$318,"&gt;=15")</f>
        <v>0</v>
      </c>
      <c r="E158" s="102">
        <f>COUNTIFS('GAME-Regular Sea.'!$A$4:$A$318,E$3,'GAME-Regular Sea.'!$B$4:$B$318,$A158,'GAME-Regular Sea.'!$M$4:$M$318,"&gt;=15")</f>
        <v>1</v>
      </c>
      <c r="F158" s="102">
        <f>COUNTIFS('GAME-Regular Sea.'!$A$4:$A$318,F$3,'GAME-Regular Sea.'!$B$4:$B$318,$A158,'GAME-Regular Sea.'!$M$4:$M$318,"&gt;=15")</f>
        <v>0</v>
      </c>
      <c r="G158" s="102">
        <f>COUNTIFS('GAME-Regular Sea.'!$A$4:$A$318,G$3,'GAME-Regular Sea.'!$B$4:$B$318,$A158,'GAME-Regular Sea.'!$M$4:$M$318,"&gt;=15")</f>
        <v>0</v>
      </c>
      <c r="H158" s="23"/>
      <c r="J158" s="3"/>
      <c r="K158" s="3"/>
      <c r="L158" s="3"/>
    </row>
    <row r="159" spans="1:12" s="5" customFormat="1" ht="12.6" customHeight="1">
      <c r="A159" s="23" t="s">
        <v>197</v>
      </c>
      <c r="B159" s="16"/>
      <c r="C159" s="34">
        <f t="shared" si="0"/>
        <v>1</v>
      </c>
      <c r="D159" s="102">
        <f>COUNTIFS('GAME-Regular Sea.'!$A$4:$A$318,D$3,'GAME-Regular Sea.'!$B$4:$B$318,$A159,'GAME-Regular Sea.'!$M$4:$M$318,"&gt;=15")</f>
        <v>1</v>
      </c>
      <c r="E159" s="102">
        <f>COUNTIFS('GAME-Regular Sea.'!$A$4:$A$318,E$3,'GAME-Regular Sea.'!$B$4:$B$318,$A159,'GAME-Regular Sea.'!$M$4:$M$318,"&gt;=15")</f>
        <v>0</v>
      </c>
      <c r="F159" s="102">
        <f>COUNTIFS('GAME-Regular Sea.'!$A$4:$A$318,F$3,'GAME-Regular Sea.'!$B$4:$B$318,$A159,'GAME-Regular Sea.'!$M$4:$M$318,"&gt;=15")</f>
        <v>0</v>
      </c>
      <c r="G159" s="102">
        <f>COUNTIFS('GAME-Regular Sea.'!$A$4:$A$318,G$3,'GAME-Regular Sea.'!$B$4:$B$318,$A159,'GAME-Regular Sea.'!$M$4:$M$318,"&gt;=15")</f>
        <v>0</v>
      </c>
      <c r="H159" s="23"/>
      <c r="J159" s="3"/>
      <c r="K159" s="3"/>
      <c r="L159" s="3"/>
    </row>
    <row r="160" spans="1:12" s="5" customFormat="1" ht="12.6" customHeight="1">
      <c r="A160" s="23" t="s">
        <v>286</v>
      </c>
      <c r="B160" s="16"/>
      <c r="C160" s="34">
        <f t="shared" si="0"/>
        <v>1</v>
      </c>
      <c r="D160" s="102">
        <f>COUNTIFS('GAME-Regular Sea.'!$A$4:$A$318,D$3,'GAME-Regular Sea.'!$B$4:$B$318,$A160,'GAME-Regular Sea.'!$M$4:$M$318,"&gt;=15")</f>
        <v>1</v>
      </c>
      <c r="E160" s="102">
        <f>COUNTIFS('GAME-Regular Sea.'!$A$4:$A$318,E$3,'GAME-Regular Sea.'!$B$4:$B$318,$A160,'GAME-Regular Sea.'!$M$4:$M$318,"&gt;=15")</f>
        <v>0</v>
      </c>
      <c r="F160" s="102">
        <f>COUNTIFS('GAME-Regular Sea.'!$A$4:$A$318,F$3,'GAME-Regular Sea.'!$B$4:$B$318,$A160,'GAME-Regular Sea.'!$M$4:$M$318,"&gt;=15")</f>
        <v>0</v>
      </c>
      <c r="G160" s="102">
        <f>COUNTIFS('GAME-Regular Sea.'!$A$4:$A$318,G$3,'GAME-Regular Sea.'!$B$4:$B$318,$A160,'GAME-Regular Sea.'!$M$4:$M$318,"&gt;=15")</f>
        <v>0</v>
      </c>
      <c r="H160" s="23"/>
      <c r="J160" s="3"/>
      <c r="K160" s="3"/>
      <c r="L160" s="3"/>
    </row>
    <row r="161" spans="1:12" ht="12.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6"/>
    </row>
  </sheetData>
  <mergeCells count="1">
    <mergeCell ref="A1:H2"/>
  </mergeCells>
  <conditionalFormatting sqref="I161 J3:J4 I2:I4">
    <cfRule type="containsText" dxfId="10" priority="11" stopIfTrue="1" operator="containsText" text="FAŁSZ">
      <formula>NOT(ISERROR(SEARCH("FAŁSZ",I2)))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42"/>
  <sheetViews>
    <sheetView workbookViewId="0">
      <pane ySplit="4" topLeftCell="A5" activePane="bottomLeft" state="frozen"/>
      <selection activeCell="E30" sqref="E30"/>
      <selection pane="bottomLeft" activeCell="B7" sqref="B7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5" bestFit="1" customWidth="1"/>
    <col min="4" max="4" width="25.7109375" style="5" customWidth="1"/>
    <col min="5" max="6" width="5.28515625" style="5" customWidth="1"/>
    <col min="7" max="9" width="6.28515625" style="5" customWidth="1"/>
    <col min="10" max="10" width="11.5703125" style="3" customWidth="1"/>
    <col min="11" max="11" width="10.140625" style="5" customWidth="1"/>
    <col min="12" max="12" width="7" style="3" customWidth="1"/>
    <col min="13" max="15" width="6" style="5" customWidth="1"/>
    <col min="16" max="16" width="28.5703125" style="3" customWidth="1"/>
    <col min="17" max="16384" width="9.140625" style="3"/>
  </cols>
  <sheetData>
    <row r="1" spans="1:17" ht="15" customHeight="1">
      <c r="A1" s="104" t="s">
        <v>444</v>
      </c>
      <c r="B1" s="104"/>
      <c r="C1" s="104"/>
      <c r="D1" s="104"/>
      <c r="E1" s="104"/>
      <c r="F1" s="104"/>
      <c r="G1" s="104"/>
      <c r="H1" s="46" t="s">
        <v>165</v>
      </c>
      <c r="I1" s="44" t="s">
        <v>452</v>
      </c>
      <c r="J1" s="36"/>
      <c r="K1" s="35"/>
      <c r="L1" s="36"/>
      <c r="M1" s="42"/>
      <c r="N1" s="42"/>
      <c r="O1" s="42"/>
      <c r="P1" s="18"/>
      <c r="Q1" s="15"/>
    </row>
    <row r="2" spans="1:17" ht="15" customHeight="1">
      <c r="A2" s="104"/>
      <c r="B2" s="104"/>
      <c r="C2" s="104"/>
      <c r="D2" s="104"/>
      <c r="E2" s="104"/>
      <c r="F2" s="104"/>
      <c r="G2" s="104"/>
      <c r="H2" s="35"/>
      <c r="I2" s="44" t="s">
        <v>453</v>
      </c>
      <c r="J2" s="36"/>
      <c r="K2" s="35"/>
      <c r="L2" s="36"/>
      <c r="M2" s="33"/>
      <c r="N2" s="33"/>
      <c r="O2" s="33" t="str">
        <f>IF(SUBTOTAL(2,$N$4:$N$42)=1,SUBTOTAL(2,$N$4:$N$42)&amp;" game",SUBTOTAL(2,$N$4:$N$42)&amp;" games")</f>
        <v>37 games</v>
      </c>
      <c r="P2" s="18"/>
      <c r="Q2" s="15"/>
    </row>
    <row r="3" spans="1:17" s="10" customFormat="1">
      <c r="A3" s="8" t="s">
        <v>147</v>
      </c>
      <c r="B3" s="8" t="s">
        <v>73</v>
      </c>
      <c r="C3" s="8" t="s">
        <v>0</v>
      </c>
      <c r="D3" s="8" t="s">
        <v>87</v>
      </c>
      <c r="E3" s="8" t="s">
        <v>1</v>
      </c>
      <c r="F3" s="8" t="s">
        <v>86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7</v>
      </c>
      <c r="L3" s="8" t="s">
        <v>8</v>
      </c>
      <c r="M3" s="18" t="s">
        <v>193</v>
      </c>
      <c r="N3" s="18" t="s">
        <v>194</v>
      </c>
      <c r="O3" s="18" t="s">
        <v>195</v>
      </c>
      <c r="P3" s="18" t="s">
        <v>6</v>
      </c>
      <c r="Q3" s="15"/>
    </row>
    <row r="4" spans="1:17" s="15" customFormat="1" ht="12.75" customHeight="1">
      <c r="A4" s="11"/>
      <c r="B4" s="11"/>
      <c r="C4" s="12"/>
      <c r="D4" s="12"/>
      <c r="E4" s="12"/>
      <c r="F4" s="12"/>
      <c r="G4" s="13"/>
      <c r="H4" s="13"/>
      <c r="I4" s="13"/>
      <c r="J4" s="14"/>
      <c r="K4" s="13"/>
      <c r="L4" s="11"/>
      <c r="M4" s="12"/>
      <c r="N4" s="12"/>
      <c r="O4" s="12"/>
      <c r="P4" s="12"/>
    </row>
    <row r="5" spans="1:17" s="17" customFormat="1" ht="12.6" customHeight="1">
      <c r="A5" s="27" t="s">
        <v>148</v>
      </c>
      <c r="B5" s="19" t="s">
        <v>231</v>
      </c>
      <c r="C5" s="59"/>
      <c r="D5" s="19" t="s">
        <v>141</v>
      </c>
      <c r="E5" s="59" t="s">
        <v>114</v>
      </c>
      <c r="F5" s="57" t="s">
        <v>138</v>
      </c>
      <c r="G5" s="57">
        <v>17</v>
      </c>
      <c r="H5" s="57">
        <v>5</v>
      </c>
      <c r="I5" s="57">
        <v>2011</v>
      </c>
      <c r="J5" s="89">
        <f t="shared" ref="J5:J41" si="0">DATE(I5,H5,G5)</f>
        <v>40680</v>
      </c>
      <c r="K5" s="43" t="s">
        <v>48</v>
      </c>
      <c r="L5" s="59"/>
      <c r="M5" s="59">
        <v>24</v>
      </c>
      <c r="N5" s="59">
        <v>24</v>
      </c>
      <c r="O5" s="47">
        <f t="shared" ref="O5:O39" si="1">IF(N5="","",M5/N5)</f>
        <v>1</v>
      </c>
      <c r="P5" s="20" t="s">
        <v>83</v>
      </c>
    </row>
    <row r="6" spans="1:17" s="17" customFormat="1" ht="12.6" customHeight="1">
      <c r="A6" s="27" t="s">
        <v>148</v>
      </c>
      <c r="B6" s="19" t="s">
        <v>259</v>
      </c>
      <c r="C6" s="59"/>
      <c r="D6" s="19" t="s">
        <v>122</v>
      </c>
      <c r="E6" s="59" t="s">
        <v>108</v>
      </c>
      <c r="F6" s="57" t="s">
        <v>111</v>
      </c>
      <c r="G6" s="57">
        <v>19</v>
      </c>
      <c r="H6" s="57">
        <v>4</v>
      </c>
      <c r="I6" s="57">
        <v>2003</v>
      </c>
      <c r="J6" s="89">
        <f t="shared" si="0"/>
        <v>37730</v>
      </c>
      <c r="K6" s="43" t="s">
        <v>40</v>
      </c>
      <c r="L6" s="59"/>
      <c r="M6" s="59">
        <v>21</v>
      </c>
      <c r="N6" s="59">
        <v>21</v>
      </c>
      <c r="O6" s="47">
        <f t="shared" si="1"/>
        <v>1</v>
      </c>
      <c r="P6" s="20" t="s">
        <v>182</v>
      </c>
    </row>
    <row r="7" spans="1:17" s="17" customFormat="1" ht="12.6" customHeight="1">
      <c r="A7" s="77" t="s">
        <v>148</v>
      </c>
      <c r="B7" s="3" t="s">
        <v>476</v>
      </c>
      <c r="C7" s="66" t="s">
        <v>9</v>
      </c>
      <c r="D7" s="3" t="s">
        <v>97</v>
      </c>
      <c r="E7" s="5" t="s">
        <v>98</v>
      </c>
      <c r="F7" s="66" t="s">
        <v>261</v>
      </c>
      <c r="G7" s="67">
        <v>17</v>
      </c>
      <c r="H7" s="67">
        <v>4</v>
      </c>
      <c r="I7" s="66">
        <v>2017</v>
      </c>
      <c r="J7" s="89">
        <f t="shared" si="0"/>
        <v>42842</v>
      </c>
      <c r="K7" s="43" t="s">
        <v>477</v>
      </c>
      <c r="L7" s="5"/>
      <c r="M7" s="5">
        <v>19</v>
      </c>
      <c r="N7" s="5">
        <v>19</v>
      </c>
      <c r="O7" s="47">
        <f>IF(N7="","",M7/N7)</f>
        <v>1</v>
      </c>
      <c r="P7" s="20"/>
    </row>
    <row r="8" spans="1:17" s="17" customFormat="1" ht="12.6" customHeight="1">
      <c r="A8" s="27" t="s">
        <v>148</v>
      </c>
      <c r="B8" s="19" t="s">
        <v>175</v>
      </c>
      <c r="C8" s="59"/>
      <c r="D8" s="19" t="s">
        <v>103</v>
      </c>
      <c r="E8" s="59" t="s">
        <v>118</v>
      </c>
      <c r="F8" s="57" t="s">
        <v>92</v>
      </c>
      <c r="G8" s="57">
        <v>10</v>
      </c>
      <c r="H8" s="57">
        <v>5</v>
      </c>
      <c r="I8" s="57">
        <v>1997</v>
      </c>
      <c r="J8" s="89">
        <f t="shared" si="0"/>
        <v>35560</v>
      </c>
      <c r="K8" s="43" t="s">
        <v>34</v>
      </c>
      <c r="L8" s="59"/>
      <c r="M8" s="59">
        <v>18</v>
      </c>
      <c r="N8" s="59">
        <v>18</v>
      </c>
      <c r="O8" s="47">
        <f t="shared" si="1"/>
        <v>1</v>
      </c>
      <c r="P8" s="20" t="s">
        <v>182</v>
      </c>
    </row>
    <row r="9" spans="1:17" s="17" customFormat="1" ht="12.6" customHeight="1">
      <c r="A9" s="27" t="s">
        <v>148</v>
      </c>
      <c r="B9" s="19" t="s">
        <v>200</v>
      </c>
      <c r="C9" s="59"/>
      <c r="D9" s="19" t="s">
        <v>91</v>
      </c>
      <c r="E9" s="59" t="s">
        <v>92</v>
      </c>
      <c r="F9" s="57" t="s">
        <v>138</v>
      </c>
      <c r="G9" s="57">
        <v>18</v>
      </c>
      <c r="H9" s="57">
        <v>5</v>
      </c>
      <c r="I9" s="57">
        <v>2012</v>
      </c>
      <c r="J9" s="89">
        <f t="shared" si="0"/>
        <v>41047</v>
      </c>
      <c r="K9" s="43" t="s">
        <v>75</v>
      </c>
      <c r="L9" s="59"/>
      <c r="M9" s="59">
        <v>18</v>
      </c>
      <c r="N9" s="59">
        <v>18</v>
      </c>
      <c r="O9" s="47">
        <f t="shared" si="1"/>
        <v>1</v>
      </c>
      <c r="P9" s="20"/>
    </row>
    <row r="10" spans="1:17" s="17" customFormat="1" ht="12.6" customHeight="1">
      <c r="A10" s="77" t="s">
        <v>148</v>
      </c>
      <c r="B10" s="23" t="s">
        <v>263</v>
      </c>
      <c r="C10" s="66" t="s">
        <v>9</v>
      </c>
      <c r="D10" s="17" t="s">
        <v>130</v>
      </c>
      <c r="E10" s="2" t="s">
        <v>128</v>
      </c>
      <c r="F10" s="2" t="s">
        <v>138</v>
      </c>
      <c r="G10" s="43">
        <v>21</v>
      </c>
      <c r="H10" s="43">
        <v>4</v>
      </c>
      <c r="I10" s="2">
        <v>2017</v>
      </c>
      <c r="J10" s="89">
        <f t="shared" si="0"/>
        <v>42846</v>
      </c>
      <c r="K10" s="43" t="s">
        <v>477</v>
      </c>
      <c r="L10" s="16"/>
      <c r="M10" s="16">
        <v>18</v>
      </c>
      <c r="N10" s="16">
        <v>18</v>
      </c>
      <c r="O10" s="47">
        <f>IF(N10="","",M10/N10)</f>
        <v>1</v>
      </c>
      <c r="P10" s="20"/>
    </row>
    <row r="11" spans="1:17" s="17" customFormat="1" ht="12.6" customHeight="1">
      <c r="A11" s="28" t="s">
        <v>151</v>
      </c>
      <c r="B11" s="71" t="s">
        <v>401</v>
      </c>
      <c r="C11" s="72"/>
      <c r="D11" s="50" t="s">
        <v>131</v>
      </c>
      <c r="E11" s="51" t="s">
        <v>111</v>
      </c>
      <c r="F11" s="51" t="s">
        <v>313</v>
      </c>
      <c r="G11" s="52">
        <v>3</v>
      </c>
      <c r="H11" s="52">
        <v>5</v>
      </c>
      <c r="I11" s="52">
        <v>1970</v>
      </c>
      <c r="J11" s="89">
        <f t="shared" si="0"/>
        <v>25691</v>
      </c>
      <c r="K11" s="73" t="s">
        <v>61</v>
      </c>
      <c r="L11" s="49" t="s">
        <v>79</v>
      </c>
      <c r="M11" s="49">
        <v>17</v>
      </c>
      <c r="N11" s="49">
        <v>17</v>
      </c>
      <c r="O11" s="47">
        <f t="shared" si="1"/>
        <v>1</v>
      </c>
      <c r="P11" s="54" t="s">
        <v>149</v>
      </c>
    </row>
    <row r="12" spans="1:17" s="17" customFormat="1" ht="12.6" customHeight="1">
      <c r="A12" s="27" t="s">
        <v>148</v>
      </c>
      <c r="B12" s="19" t="s">
        <v>274</v>
      </c>
      <c r="C12" s="59"/>
      <c r="D12" s="19" t="s">
        <v>91</v>
      </c>
      <c r="E12" s="59" t="s">
        <v>92</v>
      </c>
      <c r="F12" s="57" t="s">
        <v>94</v>
      </c>
      <c r="G12" s="57">
        <v>28</v>
      </c>
      <c r="H12" s="57">
        <v>3</v>
      </c>
      <c r="I12" s="57">
        <v>1971</v>
      </c>
      <c r="J12" s="89">
        <f t="shared" si="0"/>
        <v>26020</v>
      </c>
      <c r="K12" s="43" t="s">
        <v>52</v>
      </c>
      <c r="L12" s="59"/>
      <c r="M12" s="59">
        <v>17</v>
      </c>
      <c r="N12" s="59">
        <v>17</v>
      </c>
      <c r="O12" s="47">
        <f t="shared" si="1"/>
        <v>1</v>
      </c>
      <c r="P12" s="20" t="s">
        <v>182</v>
      </c>
    </row>
    <row r="13" spans="1:17" s="17" customFormat="1" ht="12.6" customHeight="1">
      <c r="A13" s="27" t="s">
        <v>148</v>
      </c>
      <c r="B13" s="19" t="s">
        <v>395</v>
      </c>
      <c r="C13" s="59"/>
      <c r="D13" s="19" t="s">
        <v>100</v>
      </c>
      <c r="E13" s="59" t="s">
        <v>94</v>
      </c>
      <c r="F13" s="57" t="s">
        <v>109</v>
      </c>
      <c r="G13" s="57">
        <v>27</v>
      </c>
      <c r="H13" s="57">
        <v>4</v>
      </c>
      <c r="I13" s="57">
        <v>1975</v>
      </c>
      <c r="J13" s="89">
        <f t="shared" si="0"/>
        <v>27511</v>
      </c>
      <c r="K13" s="43" t="s">
        <v>56</v>
      </c>
      <c r="L13" s="59"/>
      <c r="M13" s="59">
        <v>17</v>
      </c>
      <c r="N13" s="59">
        <v>17</v>
      </c>
      <c r="O13" s="47">
        <f t="shared" si="1"/>
        <v>1</v>
      </c>
      <c r="P13" s="20" t="s">
        <v>182</v>
      </c>
    </row>
    <row r="14" spans="1:17" s="17" customFormat="1" ht="12.6" customHeight="1">
      <c r="A14" s="27" t="s">
        <v>148</v>
      </c>
      <c r="B14" s="19" t="s">
        <v>291</v>
      </c>
      <c r="C14" s="59"/>
      <c r="D14" s="19" t="s">
        <v>131</v>
      </c>
      <c r="E14" s="59" t="s">
        <v>111</v>
      </c>
      <c r="F14" s="57" t="s">
        <v>90</v>
      </c>
      <c r="G14" s="57">
        <v>30</v>
      </c>
      <c r="H14" s="60">
        <v>4</v>
      </c>
      <c r="I14" s="60">
        <v>1993</v>
      </c>
      <c r="J14" s="89">
        <f t="shared" si="0"/>
        <v>34089</v>
      </c>
      <c r="K14" s="43" t="s">
        <v>30</v>
      </c>
      <c r="L14" s="59"/>
      <c r="M14" s="59">
        <v>17</v>
      </c>
      <c r="N14" s="59">
        <v>17</v>
      </c>
      <c r="O14" s="47">
        <f t="shared" si="1"/>
        <v>1</v>
      </c>
      <c r="P14" s="20" t="s">
        <v>182</v>
      </c>
    </row>
    <row r="15" spans="1:17" s="17" customFormat="1" ht="12.6" customHeight="1">
      <c r="A15" s="27" t="s">
        <v>148</v>
      </c>
      <c r="B15" s="19" t="s">
        <v>231</v>
      </c>
      <c r="C15" s="59"/>
      <c r="D15" s="19" t="s">
        <v>141</v>
      </c>
      <c r="E15" s="59" t="s">
        <v>114</v>
      </c>
      <c r="F15" s="57" t="s">
        <v>98</v>
      </c>
      <c r="G15" s="57">
        <v>19</v>
      </c>
      <c r="H15" s="60">
        <v>5</v>
      </c>
      <c r="I15" s="60">
        <v>2003</v>
      </c>
      <c r="J15" s="89">
        <f t="shared" si="0"/>
        <v>37760</v>
      </c>
      <c r="K15" s="43" t="s">
        <v>40</v>
      </c>
      <c r="L15" s="59"/>
      <c r="M15" s="59">
        <v>17</v>
      </c>
      <c r="N15" s="59">
        <v>17</v>
      </c>
      <c r="O15" s="47">
        <f t="shared" si="1"/>
        <v>1</v>
      </c>
      <c r="P15" s="20"/>
    </row>
    <row r="16" spans="1:17" s="79" customFormat="1" ht="12.6" customHeight="1">
      <c r="A16" s="87" t="s">
        <v>148</v>
      </c>
      <c r="B16" s="80" t="s">
        <v>509</v>
      </c>
      <c r="C16" s="81" t="s">
        <v>9</v>
      </c>
      <c r="D16" s="80" t="s">
        <v>122</v>
      </c>
      <c r="E16" s="81" t="s">
        <v>108</v>
      </c>
      <c r="F16" s="81" t="s">
        <v>113</v>
      </c>
      <c r="G16" s="81">
        <v>18</v>
      </c>
      <c r="H16" s="81">
        <v>5</v>
      </c>
      <c r="I16" s="81">
        <v>2021</v>
      </c>
      <c r="J16" s="89">
        <f t="shared" si="0"/>
        <v>44334</v>
      </c>
      <c r="K16" s="81" t="s">
        <v>506</v>
      </c>
      <c r="L16" s="5"/>
      <c r="M16" s="5">
        <v>17</v>
      </c>
      <c r="N16" s="5">
        <v>17</v>
      </c>
      <c r="O16" s="86">
        <f t="shared" si="1"/>
        <v>1</v>
      </c>
      <c r="P16" s="91" t="s">
        <v>510</v>
      </c>
    </row>
    <row r="17" spans="1:16" s="79" customFormat="1" ht="12.6" customHeight="1">
      <c r="A17" s="87" t="s">
        <v>148</v>
      </c>
      <c r="B17" s="80" t="s">
        <v>499</v>
      </c>
      <c r="C17" s="81" t="s">
        <v>9</v>
      </c>
      <c r="D17" s="80" t="s">
        <v>123</v>
      </c>
      <c r="E17" s="81" t="s">
        <v>105</v>
      </c>
      <c r="F17" s="81" t="s">
        <v>92</v>
      </c>
      <c r="G17" s="81">
        <v>25</v>
      </c>
      <c r="H17" s="81">
        <v>5</v>
      </c>
      <c r="I17" s="81">
        <v>2021</v>
      </c>
      <c r="J17" s="89">
        <f t="shared" si="0"/>
        <v>44341</v>
      </c>
      <c r="K17" s="81" t="s">
        <v>506</v>
      </c>
      <c r="L17" s="5"/>
      <c r="M17" s="5">
        <v>17</v>
      </c>
      <c r="N17" s="5">
        <v>17</v>
      </c>
      <c r="O17" s="86">
        <f t="shared" si="1"/>
        <v>1</v>
      </c>
      <c r="P17" s="91"/>
    </row>
    <row r="18" spans="1:16" s="79" customFormat="1" ht="12.6" customHeight="1">
      <c r="A18" s="87" t="s">
        <v>148</v>
      </c>
      <c r="B18" s="80" t="s">
        <v>509</v>
      </c>
      <c r="C18" s="81" t="s">
        <v>9</v>
      </c>
      <c r="D18" s="80" t="s">
        <v>122</v>
      </c>
      <c r="E18" s="81" t="s">
        <v>108</v>
      </c>
      <c r="F18" s="81" t="s">
        <v>183</v>
      </c>
      <c r="G18" s="81">
        <v>30</v>
      </c>
      <c r="H18" s="81">
        <v>5</v>
      </c>
      <c r="I18" s="81">
        <v>2021</v>
      </c>
      <c r="J18" s="89">
        <f t="shared" si="0"/>
        <v>44346</v>
      </c>
      <c r="K18" s="81" t="s">
        <v>506</v>
      </c>
      <c r="L18" s="5"/>
      <c r="M18" s="5">
        <v>17</v>
      </c>
      <c r="N18" s="5">
        <v>17</v>
      </c>
      <c r="O18" s="86">
        <f t="shared" ref="O18" si="2">IF(N18="","",M18/N18)</f>
        <v>1</v>
      </c>
      <c r="P18" s="91"/>
    </row>
    <row r="19" spans="1:16" s="17" customFormat="1" ht="12.6" customHeight="1">
      <c r="A19" s="27" t="s">
        <v>148</v>
      </c>
      <c r="B19" s="19" t="s">
        <v>203</v>
      </c>
      <c r="C19" s="59"/>
      <c r="D19" s="19" t="s">
        <v>102</v>
      </c>
      <c r="E19" s="59" t="s">
        <v>204</v>
      </c>
      <c r="F19" s="57" t="s">
        <v>108</v>
      </c>
      <c r="G19" s="57">
        <v>25</v>
      </c>
      <c r="H19" s="60">
        <v>3</v>
      </c>
      <c r="I19" s="60">
        <v>1959</v>
      </c>
      <c r="J19" s="89">
        <f t="shared" si="0"/>
        <v>21634</v>
      </c>
      <c r="K19" s="43" t="s">
        <v>70</v>
      </c>
      <c r="L19" s="59"/>
      <c r="M19" s="59">
        <v>16</v>
      </c>
      <c r="N19" s="59">
        <v>16</v>
      </c>
      <c r="O19" s="47">
        <f t="shared" si="1"/>
        <v>1</v>
      </c>
      <c r="P19" s="20" t="s">
        <v>182</v>
      </c>
    </row>
    <row r="20" spans="1:16" s="17" customFormat="1" ht="12.6" customHeight="1">
      <c r="A20" s="28" t="s">
        <v>151</v>
      </c>
      <c r="B20" s="71" t="s">
        <v>208</v>
      </c>
      <c r="C20" s="72"/>
      <c r="D20" s="50" t="s">
        <v>134</v>
      </c>
      <c r="E20" s="51" t="s">
        <v>104</v>
      </c>
      <c r="F20" s="51" t="s">
        <v>315</v>
      </c>
      <c r="G20" s="52">
        <v>6</v>
      </c>
      <c r="H20" s="52">
        <v>4</v>
      </c>
      <c r="I20" s="52">
        <v>1971</v>
      </c>
      <c r="J20" s="89">
        <f t="shared" si="0"/>
        <v>26029</v>
      </c>
      <c r="K20" s="73" t="s">
        <v>52</v>
      </c>
      <c r="L20" s="49" t="s">
        <v>79</v>
      </c>
      <c r="M20" s="49">
        <v>16</v>
      </c>
      <c r="N20" s="49">
        <v>16</v>
      </c>
      <c r="O20" s="47">
        <f t="shared" si="1"/>
        <v>1</v>
      </c>
      <c r="P20" s="54" t="s">
        <v>79</v>
      </c>
    </row>
    <row r="21" spans="1:16" s="17" customFormat="1" ht="12.6" customHeight="1">
      <c r="A21" s="27" t="s">
        <v>148</v>
      </c>
      <c r="B21" s="19" t="s">
        <v>243</v>
      </c>
      <c r="C21" s="59"/>
      <c r="D21" s="19" t="s">
        <v>100</v>
      </c>
      <c r="E21" s="59" t="s">
        <v>94</v>
      </c>
      <c r="F21" s="57" t="s">
        <v>109</v>
      </c>
      <c r="G21" s="57">
        <v>30</v>
      </c>
      <c r="H21" s="60">
        <v>4</v>
      </c>
      <c r="I21" s="60">
        <v>1975</v>
      </c>
      <c r="J21" s="89">
        <f t="shared" si="0"/>
        <v>27514</v>
      </c>
      <c r="K21" s="43" t="s">
        <v>56</v>
      </c>
      <c r="L21" s="59"/>
      <c r="M21" s="59">
        <v>16</v>
      </c>
      <c r="N21" s="59">
        <v>16</v>
      </c>
      <c r="O21" s="47">
        <f t="shared" si="1"/>
        <v>1</v>
      </c>
      <c r="P21" s="20"/>
    </row>
    <row r="22" spans="1:16" s="17" customFormat="1" ht="12.6" customHeight="1">
      <c r="A22" s="27" t="s">
        <v>148</v>
      </c>
      <c r="B22" s="19" t="s">
        <v>249</v>
      </c>
      <c r="C22" s="59"/>
      <c r="D22" s="19" t="s">
        <v>123</v>
      </c>
      <c r="E22" s="59" t="s">
        <v>105</v>
      </c>
      <c r="F22" s="57" t="s">
        <v>118</v>
      </c>
      <c r="G22" s="57">
        <v>6</v>
      </c>
      <c r="H22" s="60">
        <v>5</v>
      </c>
      <c r="I22" s="60">
        <v>1990</v>
      </c>
      <c r="J22" s="89">
        <f t="shared" si="0"/>
        <v>32999</v>
      </c>
      <c r="K22" s="43" t="s">
        <v>27</v>
      </c>
      <c r="L22" s="59"/>
      <c r="M22" s="59">
        <v>16</v>
      </c>
      <c r="N22" s="59">
        <v>16</v>
      </c>
      <c r="O22" s="47">
        <f t="shared" si="1"/>
        <v>1</v>
      </c>
      <c r="P22" s="20"/>
    </row>
    <row r="23" spans="1:16" s="17" customFormat="1" ht="12.6" customHeight="1">
      <c r="A23" s="27" t="s">
        <v>148</v>
      </c>
      <c r="B23" s="19" t="s">
        <v>255</v>
      </c>
      <c r="C23" s="66"/>
      <c r="D23" s="3" t="s">
        <v>123</v>
      </c>
      <c r="E23" s="5" t="s">
        <v>105</v>
      </c>
      <c r="F23" s="66" t="s">
        <v>106</v>
      </c>
      <c r="G23" s="67">
        <v>7</v>
      </c>
      <c r="H23" s="67">
        <v>5</v>
      </c>
      <c r="I23" s="67">
        <v>1992</v>
      </c>
      <c r="J23" s="89">
        <f t="shared" si="0"/>
        <v>33731</v>
      </c>
      <c r="K23" s="43" t="s">
        <v>29</v>
      </c>
      <c r="L23" s="5"/>
      <c r="M23" s="5">
        <v>16</v>
      </c>
      <c r="N23" s="5">
        <v>16</v>
      </c>
      <c r="O23" s="47">
        <f t="shared" si="1"/>
        <v>1</v>
      </c>
      <c r="P23" s="20"/>
    </row>
    <row r="24" spans="1:16" s="17" customFormat="1" ht="12.6" customHeight="1">
      <c r="A24" s="27" t="s">
        <v>148</v>
      </c>
      <c r="B24" s="19" t="s">
        <v>211</v>
      </c>
      <c r="C24" s="66"/>
      <c r="D24" s="3" t="s">
        <v>135</v>
      </c>
      <c r="E24" s="5" t="s">
        <v>101</v>
      </c>
      <c r="F24" s="66" t="s">
        <v>90</v>
      </c>
      <c r="G24" s="67">
        <v>1</v>
      </c>
      <c r="H24" s="67">
        <v>5</v>
      </c>
      <c r="I24" s="67">
        <v>1995</v>
      </c>
      <c r="J24" s="89">
        <f t="shared" si="0"/>
        <v>34820</v>
      </c>
      <c r="K24" s="43" t="s">
        <v>32</v>
      </c>
      <c r="L24" s="5"/>
      <c r="M24" s="5">
        <v>16</v>
      </c>
      <c r="N24" s="5">
        <v>16</v>
      </c>
      <c r="O24" s="47">
        <f t="shared" si="1"/>
        <v>1</v>
      </c>
      <c r="P24" s="20"/>
    </row>
    <row r="25" spans="1:16" s="17" customFormat="1" ht="12.6" customHeight="1">
      <c r="A25" s="27" t="s">
        <v>148</v>
      </c>
      <c r="B25" s="19" t="s">
        <v>230</v>
      </c>
      <c r="C25" s="59"/>
      <c r="D25" s="19" t="s">
        <v>132</v>
      </c>
      <c r="E25" s="59" t="s">
        <v>96</v>
      </c>
      <c r="F25" s="57" t="s">
        <v>119</v>
      </c>
      <c r="G25" s="57">
        <v>1</v>
      </c>
      <c r="H25" s="60">
        <v>5</v>
      </c>
      <c r="I25" s="60">
        <v>2006</v>
      </c>
      <c r="J25" s="89">
        <f t="shared" si="0"/>
        <v>38838</v>
      </c>
      <c r="K25" s="43" t="s">
        <v>43</v>
      </c>
      <c r="L25" s="59"/>
      <c r="M25" s="59">
        <v>16</v>
      </c>
      <c r="N25" s="59">
        <v>16</v>
      </c>
      <c r="O25" s="47">
        <f t="shared" si="1"/>
        <v>1</v>
      </c>
      <c r="P25" s="20"/>
    </row>
    <row r="26" spans="1:16" s="17" customFormat="1" ht="12.6" customHeight="1">
      <c r="A26" s="27" t="s">
        <v>148</v>
      </c>
      <c r="B26" s="19" t="s">
        <v>199</v>
      </c>
      <c r="C26" s="59"/>
      <c r="D26" s="19" t="s">
        <v>132</v>
      </c>
      <c r="E26" s="59" t="s">
        <v>96</v>
      </c>
      <c r="F26" s="57" t="s">
        <v>110</v>
      </c>
      <c r="G26" s="57">
        <v>13</v>
      </c>
      <c r="H26" s="60">
        <v>5</v>
      </c>
      <c r="I26" s="60">
        <v>2008</v>
      </c>
      <c r="J26" s="89">
        <f t="shared" si="0"/>
        <v>39581</v>
      </c>
      <c r="K26" s="43" t="s">
        <v>45</v>
      </c>
      <c r="L26" s="59"/>
      <c r="M26" s="59">
        <v>16</v>
      </c>
      <c r="N26" s="59">
        <v>16</v>
      </c>
      <c r="O26" s="47">
        <f t="shared" si="1"/>
        <v>1</v>
      </c>
      <c r="P26" s="20"/>
    </row>
    <row r="27" spans="1:16" s="17" customFormat="1" ht="12.6" customHeight="1">
      <c r="A27" s="27" t="s">
        <v>148</v>
      </c>
      <c r="B27" s="23" t="s">
        <v>396</v>
      </c>
      <c r="C27" s="66" t="s">
        <v>9</v>
      </c>
      <c r="D27" s="17" t="s">
        <v>88</v>
      </c>
      <c r="E27" s="2" t="s">
        <v>109</v>
      </c>
      <c r="F27" s="2" t="s">
        <v>99</v>
      </c>
      <c r="G27" s="43">
        <v>3</v>
      </c>
      <c r="H27" s="43">
        <v>5</v>
      </c>
      <c r="I27" s="2">
        <v>2014</v>
      </c>
      <c r="J27" s="89">
        <f t="shared" si="0"/>
        <v>41762</v>
      </c>
      <c r="K27" s="43" t="s">
        <v>77</v>
      </c>
      <c r="L27" s="16"/>
      <c r="M27" s="16">
        <v>16</v>
      </c>
      <c r="N27" s="16">
        <v>16</v>
      </c>
      <c r="O27" s="47">
        <f t="shared" si="1"/>
        <v>1</v>
      </c>
      <c r="P27" s="20"/>
    </row>
    <row r="28" spans="1:16" s="79" customFormat="1" ht="12.6" customHeight="1">
      <c r="A28" s="87" t="s">
        <v>148</v>
      </c>
      <c r="B28" s="3" t="s">
        <v>476</v>
      </c>
      <c r="C28" s="88" t="s">
        <v>9</v>
      </c>
      <c r="D28" s="3" t="s">
        <v>145</v>
      </c>
      <c r="E28" s="5" t="s">
        <v>93</v>
      </c>
      <c r="F28" s="5" t="s">
        <v>109</v>
      </c>
      <c r="G28" s="5">
        <v>2</v>
      </c>
      <c r="H28" s="5">
        <v>6</v>
      </c>
      <c r="I28" s="5">
        <v>2019</v>
      </c>
      <c r="J28" s="89">
        <f t="shared" si="0"/>
        <v>43618</v>
      </c>
      <c r="K28" s="5" t="s">
        <v>488</v>
      </c>
      <c r="L28" s="5"/>
      <c r="M28" s="5">
        <v>16</v>
      </c>
      <c r="N28" s="5">
        <v>16</v>
      </c>
      <c r="O28" s="86">
        <f t="shared" ref="O28" si="3">IF(N28="","",M28/N28)</f>
        <v>1</v>
      </c>
      <c r="P28" s="82"/>
    </row>
    <row r="29" spans="1:16" s="17" customFormat="1" ht="12.6" customHeight="1">
      <c r="A29" s="27" t="s">
        <v>148</v>
      </c>
      <c r="B29" s="22" t="s">
        <v>397</v>
      </c>
      <c r="C29" s="68"/>
      <c r="D29" s="22" t="s">
        <v>88</v>
      </c>
      <c r="E29" s="56" t="s">
        <v>89</v>
      </c>
      <c r="F29" s="68" t="s">
        <v>204</v>
      </c>
      <c r="G29" s="69">
        <v>25</v>
      </c>
      <c r="H29" s="69">
        <v>3</v>
      </c>
      <c r="I29" s="69">
        <v>1956</v>
      </c>
      <c r="J29" s="89">
        <f t="shared" si="0"/>
        <v>20539</v>
      </c>
      <c r="K29" s="43" t="s">
        <v>67</v>
      </c>
      <c r="L29" s="56"/>
      <c r="M29" s="56">
        <v>15</v>
      </c>
      <c r="N29" s="56">
        <v>15</v>
      </c>
      <c r="O29" s="47">
        <f t="shared" si="1"/>
        <v>1</v>
      </c>
      <c r="P29" s="20" t="s">
        <v>182</v>
      </c>
    </row>
    <row r="30" spans="1:16" s="17" customFormat="1" ht="12.6" customHeight="1">
      <c r="A30" s="27" t="s">
        <v>148</v>
      </c>
      <c r="B30" s="23" t="s">
        <v>203</v>
      </c>
      <c r="C30" s="66"/>
      <c r="D30" s="70" t="s">
        <v>102</v>
      </c>
      <c r="E30" s="66" t="s">
        <v>204</v>
      </c>
      <c r="F30" s="66" t="s">
        <v>108</v>
      </c>
      <c r="G30" s="67">
        <v>21</v>
      </c>
      <c r="H30" s="67">
        <v>3</v>
      </c>
      <c r="I30" s="67">
        <v>1957</v>
      </c>
      <c r="J30" s="89">
        <f t="shared" si="0"/>
        <v>20900</v>
      </c>
      <c r="K30" s="43" t="s">
        <v>68</v>
      </c>
      <c r="L30" s="16"/>
      <c r="M30" s="16">
        <v>15</v>
      </c>
      <c r="N30" s="16">
        <v>15</v>
      </c>
      <c r="O30" s="47">
        <f t="shared" si="1"/>
        <v>1</v>
      </c>
      <c r="P30" s="20"/>
    </row>
    <row r="31" spans="1:16" s="17" customFormat="1" ht="12.6" customHeight="1">
      <c r="A31" s="27" t="s">
        <v>148</v>
      </c>
      <c r="B31" s="23" t="s">
        <v>238</v>
      </c>
      <c r="C31" s="66"/>
      <c r="D31" s="70" t="s">
        <v>91</v>
      </c>
      <c r="E31" s="16" t="s">
        <v>107</v>
      </c>
      <c r="F31" s="66" t="s">
        <v>170</v>
      </c>
      <c r="G31" s="67">
        <v>26</v>
      </c>
      <c r="H31" s="67">
        <v>3</v>
      </c>
      <c r="I31" s="67">
        <v>1960</v>
      </c>
      <c r="J31" s="89">
        <f t="shared" si="0"/>
        <v>22001</v>
      </c>
      <c r="K31" s="43" t="s">
        <v>71</v>
      </c>
      <c r="L31" s="16"/>
      <c r="M31" s="16">
        <v>15</v>
      </c>
      <c r="N31" s="16">
        <v>15</v>
      </c>
      <c r="O31" s="47">
        <f t="shared" si="1"/>
        <v>1</v>
      </c>
      <c r="P31" s="20"/>
    </row>
    <row r="32" spans="1:16" s="17" customFormat="1" ht="12.6" customHeight="1">
      <c r="A32" s="27" t="s">
        <v>148</v>
      </c>
      <c r="B32" s="23" t="s">
        <v>190</v>
      </c>
      <c r="C32" s="66"/>
      <c r="D32" s="23" t="s">
        <v>103</v>
      </c>
      <c r="E32" s="16" t="s">
        <v>118</v>
      </c>
      <c r="F32" s="66" t="s">
        <v>95</v>
      </c>
      <c r="G32" s="67">
        <v>24</v>
      </c>
      <c r="H32" s="67">
        <v>4</v>
      </c>
      <c r="I32" s="67">
        <v>1984</v>
      </c>
      <c r="J32" s="89">
        <f t="shared" si="0"/>
        <v>30796</v>
      </c>
      <c r="K32" s="43" t="s">
        <v>21</v>
      </c>
      <c r="L32" s="16"/>
      <c r="M32" s="16">
        <v>15</v>
      </c>
      <c r="N32" s="16">
        <v>15</v>
      </c>
      <c r="O32" s="47">
        <f t="shared" si="1"/>
        <v>1</v>
      </c>
      <c r="P32" s="20"/>
    </row>
    <row r="33" spans="1:16" s="17" customFormat="1" ht="12.6" customHeight="1">
      <c r="A33" s="27" t="s">
        <v>148</v>
      </c>
      <c r="B33" s="23" t="s">
        <v>196</v>
      </c>
      <c r="C33" s="66"/>
      <c r="D33" s="23" t="s">
        <v>129</v>
      </c>
      <c r="E33" s="16" t="s">
        <v>117</v>
      </c>
      <c r="F33" s="66" t="s">
        <v>108</v>
      </c>
      <c r="G33" s="67">
        <v>4</v>
      </c>
      <c r="H33" s="67">
        <v>5</v>
      </c>
      <c r="I33" s="67">
        <v>1986</v>
      </c>
      <c r="J33" s="89">
        <f t="shared" si="0"/>
        <v>31536</v>
      </c>
      <c r="K33" s="43" t="s">
        <v>23</v>
      </c>
      <c r="L33" s="16"/>
      <c r="M33" s="16">
        <v>15</v>
      </c>
      <c r="N33" s="16">
        <v>15</v>
      </c>
      <c r="O33" s="47">
        <f t="shared" si="1"/>
        <v>1</v>
      </c>
      <c r="P33" s="20"/>
    </row>
    <row r="34" spans="1:16" s="17" customFormat="1" ht="12.6" customHeight="1">
      <c r="A34" s="27" t="s">
        <v>148</v>
      </c>
      <c r="B34" s="23" t="s">
        <v>398</v>
      </c>
      <c r="C34" s="66"/>
      <c r="D34" s="23" t="s">
        <v>136</v>
      </c>
      <c r="E34" s="16" t="s">
        <v>106</v>
      </c>
      <c r="F34" s="66" t="s">
        <v>96</v>
      </c>
      <c r="G34" s="67">
        <v>7</v>
      </c>
      <c r="H34" s="67">
        <v>6</v>
      </c>
      <c r="I34" s="67">
        <v>1990</v>
      </c>
      <c r="J34" s="89">
        <f t="shared" si="0"/>
        <v>33031</v>
      </c>
      <c r="K34" s="43" t="s">
        <v>27</v>
      </c>
      <c r="L34" s="16" t="s">
        <v>49</v>
      </c>
      <c r="M34" s="16">
        <v>15</v>
      </c>
      <c r="N34" s="16">
        <v>15</v>
      </c>
      <c r="O34" s="47">
        <f t="shared" si="1"/>
        <v>1</v>
      </c>
      <c r="P34" s="20"/>
    </row>
    <row r="35" spans="1:16" s="17" customFormat="1" ht="12.6" customHeight="1">
      <c r="A35" s="27" t="s">
        <v>148</v>
      </c>
      <c r="B35" s="3" t="s">
        <v>287</v>
      </c>
      <c r="C35" s="66"/>
      <c r="D35" s="3" t="s">
        <v>102</v>
      </c>
      <c r="E35" s="5" t="s">
        <v>89</v>
      </c>
      <c r="F35" s="66" t="s">
        <v>94</v>
      </c>
      <c r="G35" s="67">
        <v>6</v>
      </c>
      <c r="H35" s="67">
        <v>5</v>
      </c>
      <c r="I35" s="67">
        <v>1991</v>
      </c>
      <c r="J35" s="89">
        <f t="shared" si="0"/>
        <v>33364</v>
      </c>
      <c r="K35" s="43" t="s">
        <v>28</v>
      </c>
      <c r="L35" s="5"/>
      <c r="M35" s="5">
        <v>15</v>
      </c>
      <c r="N35" s="5">
        <v>15</v>
      </c>
      <c r="O35" s="47">
        <f t="shared" si="1"/>
        <v>1</v>
      </c>
      <c r="P35" s="20"/>
    </row>
    <row r="36" spans="1:16" s="17" customFormat="1" ht="12.6" customHeight="1">
      <c r="A36" s="27" t="s">
        <v>148</v>
      </c>
      <c r="B36" s="3" t="s">
        <v>399</v>
      </c>
      <c r="C36" s="66"/>
      <c r="D36" s="3" t="s">
        <v>88</v>
      </c>
      <c r="E36" s="5" t="s">
        <v>109</v>
      </c>
      <c r="F36" s="66" t="s">
        <v>124</v>
      </c>
      <c r="G36" s="67">
        <v>28</v>
      </c>
      <c r="H36" s="67">
        <v>4</v>
      </c>
      <c r="I36" s="67">
        <v>1992</v>
      </c>
      <c r="J36" s="89">
        <f t="shared" si="0"/>
        <v>33722</v>
      </c>
      <c r="K36" s="43" t="s">
        <v>29</v>
      </c>
      <c r="L36" s="5"/>
      <c r="M36" s="5">
        <v>15</v>
      </c>
      <c r="N36" s="5">
        <v>15</v>
      </c>
      <c r="O36" s="47">
        <f t="shared" si="1"/>
        <v>1</v>
      </c>
      <c r="P36" s="20"/>
    </row>
    <row r="37" spans="1:16" s="17" customFormat="1" ht="12.6" customHeight="1">
      <c r="A37" s="27" t="s">
        <v>148</v>
      </c>
      <c r="B37" s="3" t="s">
        <v>167</v>
      </c>
      <c r="C37" s="66"/>
      <c r="D37" s="3" t="s">
        <v>97</v>
      </c>
      <c r="E37" s="5" t="s">
        <v>98</v>
      </c>
      <c r="F37" s="66" t="s">
        <v>105</v>
      </c>
      <c r="G37" s="67">
        <v>28</v>
      </c>
      <c r="H37" s="67">
        <v>5</v>
      </c>
      <c r="I37" s="66">
        <v>2005</v>
      </c>
      <c r="J37" s="89">
        <f t="shared" si="0"/>
        <v>38500</v>
      </c>
      <c r="K37" s="43" t="s">
        <v>42</v>
      </c>
      <c r="L37" s="5"/>
      <c r="M37" s="5">
        <v>15</v>
      </c>
      <c r="N37" s="5">
        <v>15</v>
      </c>
      <c r="O37" s="47">
        <f t="shared" si="1"/>
        <v>1</v>
      </c>
      <c r="P37" s="20"/>
    </row>
    <row r="38" spans="1:16" s="17" customFormat="1" ht="12.6" customHeight="1">
      <c r="A38" s="27" t="s">
        <v>148</v>
      </c>
      <c r="B38" s="3" t="s">
        <v>400</v>
      </c>
      <c r="C38" s="66"/>
      <c r="D38" s="3" t="s">
        <v>100</v>
      </c>
      <c r="E38" s="5" t="s">
        <v>94</v>
      </c>
      <c r="F38" s="66" t="s">
        <v>108</v>
      </c>
      <c r="G38" s="67">
        <v>2</v>
      </c>
      <c r="H38" s="67">
        <v>5</v>
      </c>
      <c r="I38" s="66">
        <v>2009</v>
      </c>
      <c r="J38" s="89">
        <f t="shared" si="0"/>
        <v>39935</v>
      </c>
      <c r="K38" s="43" t="s">
        <v>46</v>
      </c>
      <c r="L38" s="5"/>
      <c r="M38" s="5">
        <v>15</v>
      </c>
      <c r="N38" s="5">
        <v>15</v>
      </c>
      <c r="O38" s="47">
        <f t="shared" si="1"/>
        <v>1</v>
      </c>
      <c r="P38" s="20"/>
    </row>
    <row r="39" spans="1:16" s="17" customFormat="1" ht="12.6" customHeight="1">
      <c r="A39" s="27" t="s">
        <v>148</v>
      </c>
      <c r="B39" s="23" t="s">
        <v>263</v>
      </c>
      <c r="C39" s="66" t="s">
        <v>9</v>
      </c>
      <c r="D39" s="17" t="s">
        <v>130</v>
      </c>
      <c r="E39" s="2" t="s">
        <v>128</v>
      </c>
      <c r="F39" s="2" t="s">
        <v>99</v>
      </c>
      <c r="G39" s="2">
        <v>6</v>
      </c>
      <c r="H39" s="2">
        <v>5</v>
      </c>
      <c r="I39" s="2">
        <v>2015</v>
      </c>
      <c r="J39" s="89">
        <f t="shared" si="0"/>
        <v>42130</v>
      </c>
      <c r="K39" s="43" t="s">
        <v>84</v>
      </c>
      <c r="L39" s="16"/>
      <c r="M39" s="16">
        <v>15</v>
      </c>
      <c r="N39" s="16">
        <v>15</v>
      </c>
      <c r="O39" s="47">
        <f t="shared" si="1"/>
        <v>1</v>
      </c>
      <c r="P39" s="20"/>
    </row>
    <row r="40" spans="1:16" s="79" customFormat="1" ht="12.6" customHeight="1">
      <c r="A40" s="85" t="s">
        <v>148</v>
      </c>
      <c r="B40" s="23" t="s">
        <v>426</v>
      </c>
      <c r="C40" s="66" t="s">
        <v>9</v>
      </c>
      <c r="D40" s="79" t="s">
        <v>135</v>
      </c>
      <c r="E40" s="2" t="s">
        <v>101</v>
      </c>
      <c r="F40" s="2" t="s">
        <v>111</v>
      </c>
      <c r="G40" s="84">
        <v>25</v>
      </c>
      <c r="H40" s="84">
        <v>4</v>
      </c>
      <c r="I40" s="84">
        <v>2018</v>
      </c>
      <c r="J40" s="89">
        <f t="shared" si="0"/>
        <v>43215</v>
      </c>
      <c r="K40" s="43" t="s">
        <v>485</v>
      </c>
      <c r="L40" s="81"/>
      <c r="M40" s="81">
        <v>15</v>
      </c>
      <c r="N40" s="5">
        <v>15</v>
      </c>
      <c r="O40" s="86">
        <f t="shared" ref="O40" si="4">IF(N40="","",M40/N40)</f>
        <v>1</v>
      </c>
      <c r="P40" s="82"/>
    </row>
    <row r="41" spans="1:16" s="79" customFormat="1" ht="12.6" customHeight="1">
      <c r="A41" s="87" t="s">
        <v>148</v>
      </c>
      <c r="B41" s="80" t="s">
        <v>509</v>
      </c>
      <c r="C41" s="81" t="s">
        <v>9</v>
      </c>
      <c r="D41" s="80" t="s">
        <v>122</v>
      </c>
      <c r="E41" s="81" t="s">
        <v>108</v>
      </c>
      <c r="F41" s="81" t="s">
        <v>120</v>
      </c>
      <c r="G41" s="81">
        <v>27</v>
      </c>
      <c r="H41" s="81">
        <v>5</v>
      </c>
      <c r="I41" s="81">
        <v>2023</v>
      </c>
      <c r="J41" s="95">
        <f t="shared" si="0"/>
        <v>45073</v>
      </c>
      <c r="K41" s="81" t="s">
        <v>515</v>
      </c>
      <c r="L41" s="5"/>
      <c r="M41" s="5">
        <v>15</v>
      </c>
      <c r="N41" s="5">
        <v>15</v>
      </c>
      <c r="O41" s="86">
        <f t="shared" ref="O41" si="5">IF(N41="","",M41/N41)</f>
        <v>1</v>
      </c>
      <c r="P41" s="82"/>
    </row>
    <row r="42" spans="1:16" ht="12.6" customHeight="1">
      <c r="A42" s="4"/>
      <c r="B42" s="4"/>
      <c r="C42" s="7"/>
      <c r="D42" s="7"/>
      <c r="E42" s="7"/>
      <c r="F42" s="7"/>
      <c r="G42" s="7"/>
      <c r="H42" s="7"/>
      <c r="I42" s="7"/>
      <c r="J42" s="4"/>
      <c r="K42" s="7"/>
      <c r="L42" s="4"/>
      <c r="M42" s="7"/>
      <c r="N42" s="7"/>
      <c r="O42" s="7"/>
      <c r="P42" s="4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1"/>
  <sheetViews>
    <sheetView workbookViewId="0">
      <selection activeCell="J3" sqref="J3"/>
    </sheetView>
  </sheetViews>
  <sheetFormatPr defaultColWidth="9.140625" defaultRowHeight="12.75"/>
  <cols>
    <col min="1" max="1" width="13.28515625" style="3" customWidth="1"/>
    <col min="2" max="3" width="6.5703125" style="5" customWidth="1"/>
    <col min="4" max="4" width="28.5703125" style="5" customWidth="1"/>
    <col min="5" max="5" width="6.5703125" style="5" customWidth="1"/>
    <col min="6" max="6" width="28.5703125" style="5" customWidth="1"/>
    <col min="7" max="7" width="6.5703125" style="5" customWidth="1"/>
    <col min="8" max="8" width="28.5703125" style="5" customWidth="1"/>
    <col min="9" max="9" width="6.5703125" style="5" customWidth="1"/>
    <col min="10" max="10" width="28.5703125" style="3" customWidth="1"/>
    <col min="11" max="16384" width="9.140625" style="3"/>
  </cols>
  <sheetData>
    <row r="1" spans="1:10" ht="15" customHeight="1">
      <c r="A1" s="105" t="s">
        <v>445</v>
      </c>
      <c r="B1" s="105"/>
      <c r="C1" s="105"/>
      <c r="D1" s="105"/>
      <c r="E1" s="105"/>
      <c r="F1" s="105"/>
      <c r="G1" s="45" t="s">
        <v>165</v>
      </c>
      <c r="H1" s="44" t="s">
        <v>471</v>
      </c>
      <c r="I1" s="38"/>
      <c r="J1" s="78" t="s">
        <v>470</v>
      </c>
    </row>
    <row r="2" spans="1:10" ht="15" customHeight="1">
      <c r="A2" s="105"/>
      <c r="B2" s="105"/>
      <c r="C2" s="105"/>
      <c r="D2" s="105"/>
      <c r="E2" s="105"/>
      <c r="F2" s="105"/>
      <c r="G2" s="44"/>
      <c r="H2" s="44" t="s">
        <v>469</v>
      </c>
      <c r="I2" s="38"/>
      <c r="J2" s="37" t="b">
        <f>SUM(B3:B91)=COUNTIFS('GAME-Playoffs'!$M$4:$M$42,"&gt;=15")</f>
        <v>1</v>
      </c>
    </row>
    <row r="3" spans="1:10" ht="12.75" customHeight="1">
      <c r="A3" s="1" t="s">
        <v>7</v>
      </c>
      <c r="B3" s="1" t="s">
        <v>155</v>
      </c>
      <c r="C3" s="27" t="s">
        <v>148</v>
      </c>
      <c r="D3" s="1" t="s">
        <v>6</v>
      </c>
      <c r="E3" s="29" t="s">
        <v>151</v>
      </c>
      <c r="F3" s="1" t="s">
        <v>6</v>
      </c>
      <c r="G3" s="30" t="s">
        <v>154</v>
      </c>
      <c r="H3" s="1" t="s">
        <v>6</v>
      </c>
      <c r="I3" s="31" t="s">
        <v>153</v>
      </c>
      <c r="J3" s="1" t="s">
        <v>6</v>
      </c>
    </row>
    <row r="4" spans="1:10" s="5" customFormat="1" ht="12.6" customHeight="1">
      <c r="A4" s="39" t="s">
        <v>157</v>
      </c>
      <c r="B4" s="34">
        <f>SUM(C4:J4)</f>
        <v>0</v>
      </c>
      <c r="C4" s="41" t="s">
        <v>74</v>
      </c>
      <c r="D4" s="40"/>
      <c r="E4" s="41" t="s">
        <v>74</v>
      </c>
      <c r="F4" s="40"/>
      <c r="G4" s="41" t="s">
        <v>74</v>
      </c>
      <c r="H4" s="40"/>
      <c r="I4" s="97">
        <f>COUNTIFS('GAME-Playoffs'!$A$4:$A$42,I$3,'GAME-Playoffs'!$K$4:$K$42,$A4,'GAME-Playoffs'!$M$4:$M$42,"&gt;=15")</f>
        <v>0</v>
      </c>
      <c r="J4" s="40"/>
    </row>
    <row r="5" spans="1:10" s="5" customFormat="1" ht="12.6" customHeight="1">
      <c r="A5" s="39" t="s">
        <v>158</v>
      </c>
      <c r="B5" s="34">
        <f t="shared" ref="B5:B68" si="0">SUM(C5:J5)</f>
        <v>0</v>
      </c>
      <c r="C5" s="41" t="s">
        <v>74</v>
      </c>
      <c r="D5" s="40"/>
      <c r="E5" s="41" t="s">
        <v>74</v>
      </c>
      <c r="F5" s="40"/>
      <c r="G5" s="41" t="s">
        <v>74</v>
      </c>
      <c r="H5" s="40"/>
      <c r="I5" s="97">
        <f>COUNTIFS('GAME-Playoffs'!$A$4:$A$42,I$3,'GAME-Playoffs'!$K$4:$K$42,$A5,'GAME-Playoffs'!$M$4:$M$42,"&gt;=15")</f>
        <v>0</v>
      </c>
      <c r="J5" s="40"/>
    </row>
    <row r="6" spans="1:10" s="5" customFormat="1" ht="12.6" customHeight="1">
      <c r="A6" s="39" t="s">
        <v>159</v>
      </c>
      <c r="B6" s="34">
        <f t="shared" si="0"/>
        <v>0</v>
      </c>
      <c r="C6" s="41" t="s">
        <v>74</v>
      </c>
      <c r="D6" s="40"/>
      <c r="E6" s="41" t="s">
        <v>74</v>
      </c>
      <c r="F6" s="40"/>
      <c r="G6" s="41" t="s">
        <v>74</v>
      </c>
      <c r="H6" s="40"/>
      <c r="I6" s="97">
        <f>COUNTIFS('GAME-Playoffs'!$A$4:$A$42,I$3,'GAME-Playoffs'!$K$4:$K$42,$A6,'GAME-Playoffs'!$M$4:$M$42,"&gt;=15")</f>
        <v>0</v>
      </c>
      <c r="J6" s="40"/>
    </row>
    <row r="7" spans="1:10" s="5" customFormat="1" ht="12.6" customHeight="1">
      <c r="A7" s="39" t="s">
        <v>160</v>
      </c>
      <c r="B7" s="34">
        <f t="shared" si="0"/>
        <v>0</v>
      </c>
      <c r="C7" s="41" t="s">
        <v>74</v>
      </c>
      <c r="D7" s="40"/>
      <c r="E7" s="41" t="s">
        <v>74</v>
      </c>
      <c r="F7" s="40"/>
      <c r="G7" s="41" t="s">
        <v>74</v>
      </c>
      <c r="H7" s="40"/>
      <c r="I7" s="97">
        <f>COUNTIFS('GAME-Playoffs'!$A$4:$A$42,I$3,'GAME-Playoffs'!$K$4:$K$42,$A7,'GAME-Playoffs'!$M$4:$M$42,"&gt;=15")</f>
        <v>0</v>
      </c>
      <c r="J7" s="40"/>
    </row>
    <row r="8" spans="1:10" s="5" customFormat="1" ht="12.6" customHeight="1">
      <c r="A8" s="39" t="s">
        <v>161</v>
      </c>
      <c r="B8" s="34">
        <f t="shared" si="0"/>
        <v>0</v>
      </c>
      <c r="C8" s="41" t="s">
        <v>74</v>
      </c>
      <c r="D8" s="40"/>
      <c r="E8" s="41" t="s">
        <v>74</v>
      </c>
      <c r="F8" s="40"/>
      <c r="G8" s="41" t="s">
        <v>74</v>
      </c>
      <c r="H8" s="40"/>
      <c r="I8" s="97">
        <f>COUNTIFS('GAME-Playoffs'!$A$4:$A$42,I$3,'GAME-Playoffs'!$K$4:$K$42,$A8,'GAME-Playoffs'!$M$4:$M$42,"&gt;=15")</f>
        <v>0</v>
      </c>
      <c r="J8" s="40"/>
    </row>
    <row r="9" spans="1:10" s="5" customFormat="1" ht="12.6" customHeight="1">
      <c r="A9" s="39" t="s">
        <v>162</v>
      </c>
      <c r="B9" s="34">
        <f t="shared" si="0"/>
        <v>0</v>
      </c>
      <c r="C9" s="41" t="s">
        <v>74</v>
      </c>
      <c r="D9" s="40"/>
      <c r="E9" s="41" t="s">
        <v>74</v>
      </c>
      <c r="F9" s="40"/>
      <c r="G9" s="41" t="s">
        <v>74</v>
      </c>
      <c r="H9" s="40"/>
      <c r="I9" s="97">
        <f>COUNTIFS('GAME-Playoffs'!$A$4:$A$42,I$3,'GAME-Playoffs'!$K$4:$K$42,$A9,'GAME-Playoffs'!$M$4:$M$42,"&gt;=15")</f>
        <v>0</v>
      </c>
      <c r="J9" s="40"/>
    </row>
    <row r="10" spans="1:10" s="5" customFormat="1" ht="12.6" customHeight="1">
      <c r="A10" s="39" t="s">
        <v>163</v>
      </c>
      <c r="B10" s="34">
        <f t="shared" si="0"/>
        <v>0</v>
      </c>
      <c r="C10" s="41" t="s">
        <v>74</v>
      </c>
      <c r="D10" s="40"/>
      <c r="E10" s="41" t="s">
        <v>74</v>
      </c>
      <c r="F10" s="40"/>
      <c r="G10" s="41" t="s">
        <v>74</v>
      </c>
      <c r="H10" s="40"/>
      <c r="I10" s="97">
        <f>COUNTIFS('GAME-Playoffs'!$A$4:$A$42,I$3,'GAME-Playoffs'!$K$4:$K$42,$A10,'GAME-Playoffs'!$M$4:$M$42,"&gt;=15")</f>
        <v>0</v>
      </c>
      <c r="J10" s="40"/>
    </row>
    <row r="11" spans="1:10" s="5" customFormat="1" ht="12.6" customHeight="1">
      <c r="A11" s="39" t="s">
        <v>164</v>
      </c>
      <c r="B11" s="34">
        <f t="shared" si="0"/>
        <v>0</v>
      </c>
      <c r="C11" s="41" t="s">
        <v>74</v>
      </c>
      <c r="D11" s="40"/>
      <c r="E11" s="41" t="s">
        <v>74</v>
      </c>
      <c r="F11" s="40"/>
      <c r="G11" s="41" t="s">
        <v>74</v>
      </c>
      <c r="H11" s="40"/>
      <c r="I11" s="97">
        <f>COUNTIFS('GAME-Playoffs'!$A$4:$A$42,I$3,'GAME-Playoffs'!$K$4:$K$42,$A11,'GAME-Playoffs'!$M$4:$M$42,"&gt;=15")</f>
        <v>0</v>
      </c>
      <c r="J11" s="40"/>
    </row>
    <row r="12" spans="1:10" s="5" customFormat="1" ht="12.6" customHeight="1">
      <c r="A12" s="39" t="s">
        <v>152</v>
      </c>
      <c r="B12" s="34">
        <f t="shared" si="0"/>
        <v>0</v>
      </c>
      <c r="C12" s="41" t="s">
        <v>74</v>
      </c>
      <c r="D12" s="40"/>
      <c r="E12" s="41" t="s">
        <v>74</v>
      </c>
      <c r="F12" s="40"/>
      <c r="G12" s="41" t="s">
        <v>74</v>
      </c>
      <c r="H12" s="40"/>
      <c r="I12" s="97">
        <f>COUNTIFS('GAME-Playoffs'!$A$4:$A$42,I$3,'GAME-Playoffs'!$K$4:$K$42,$A12,'GAME-Playoffs'!$M$4:$M$42,"&gt;=15")</f>
        <v>0</v>
      </c>
      <c r="J12" s="40"/>
    </row>
    <row r="13" spans="1:10" s="5" customFormat="1" ht="12.6" customHeight="1">
      <c r="A13" s="2" t="s">
        <v>82</v>
      </c>
      <c r="B13" s="34">
        <f t="shared" si="0"/>
        <v>0</v>
      </c>
      <c r="C13" s="96">
        <f>COUNTIFS('GAME-Playoffs'!$A$4:$A$42,C$3,'GAME-Playoffs'!$K$4:$K$42,$A13,'GAME-Playoffs'!$M$4:$M$42,"&gt;=15")</f>
        <v>0</v>
      </c>
      <c r="D13" s="23"/>
      <c r="E13" s="41" t="s">
        <v>74</v>
      </c>
      <c r="F13" s="24"/>
      <c r="G13" s="41" t="s">
        <v>74</v>
      </c>
      <c r="H13" s="24"/>
      <c r="I13" s="97">
        <f>COUNTIFS('GAME-Playoffs'!$A$4:$A$42,I$3,'GAME-Playoffs'!$K$4:$K$42,$A13,'GAME-Playoffs'!$M$4:$M$42,"&gt;=15")</f>
        <v>0</v>
      </c>
      <c r="J13" s="24"/>
    </row>
    <row r="14" spans="1:10" s="5" customFormat="1" ht="12.6" customHeight="1">
      <c r="A14" s="2" t="s">
        <v>81</v>
      </c>
      <c r="B14" s="34">
        <f t="shared" si="0"/>
        <v>0</v>
      </c>
      <c r="C14" s="96">
        <f>COUNTIFS('GAME-Playoffs'!$A$4:$A$42,C$3,'GAME-Playoffs'!$K$4:$K$42,$A14,'GAME-Playoffs'!$M$4:$M$42,"&gt;=15")</f>
        <v>0</v>
      </c>
      <c r="D14" s="23"/>
      <c r="E14" s="41" t="s">
        <v>74</v>
      </c>
      <c r="F14" s="24"/>
      <c r="G14" s="41" t="s">
        <v>74</v>
      </c>
      <c r="H14" s="24"/>
      <c r="I14" s="97">
        <f>COUNTIFS('GAME-Playoffs'!$A$4:$A$42,I$3,'GAME-Playoffs'!$K$4:$K$42,$A14,'GAME-Playoffs'!$M$4:$M$42,"&gt;=15")</f>
        <v>0</v>
      </c>
      <c r="J14" s="24"/>
    </row>
    <row r="15" spans="1:10" s="5" customFormat="1" ht="12.6" customHeight="1">
      <c r="A15" s="2" t="s">
        <v>78</v>
      </c>
      <c r="B15" s="34">
        <f t="shared" si="0"/>
        <v>0</v>
      </c>
      <c r="C15" s="96">
        <f>COUNTIFS('GAME-Playoffs'!$A$4:$A$42,C$3,'GAME-Playoffs'!$K$4:$K$42,$A15,'GAME-Playoffs'!$M$4:$M$42,"&gt;=15")</f>
        <v>0</v>
      </c>
      <c r="D15" s="24"/>
      <c r="E15" s="41" t="s">
        <v>74</v>
      </c>
      <c r="F15" s="24"/>
      <c r="G15" s="41" t="s">
        <v>74</v>
      </c>
      <c r="H15" s="24"/>
      <c r="I15" s="97">
        <f>COUNTIFS('GAME-Playoffs'!$A$4:$A$42,I$3,'GAME-Playoffs'!$K$4:$K$42,$A15,'GAME-Playoffs'!$M$4:$M$42,"&gt;=15")</f>
        <v>0</v>
      </c>
      <c r="J15" s="24"/>
    </row>
    <row r="16" spans="1:10" s="5" customFormat="1" ht="12.6" customHeight="1">
      <c r="A16" s="2" t="s">
        <v>80</v>
      </c>
      <c r="B16" s="34">
        <f t="shared" si="0"/>
        <v>0</v>
      </c>
      <c r="C16" s="96">
        <f>COUNTIFS('GAME-Playoffs'!$A$4:$A$42,C$3,'GAME-Playoffs'!$K$4:$K$42,$A16,'GAME-Playoffs'!$M$4:$M$42,"&gt;=15")</f>
        <v>0</v>
      </c>
      <c r="D16" s="24"/>
      <c r="E16" s="41" t="s">
        <v>74</v>
      </c>
      <c r="F16" s="24"/>
      <c r="G16" s="41" t="s">
        <v>74</v>
      </c>
      <c r="H16" s="24"/>
      <c r="I16" s="41" t="s">
        <v>74</v>
      </c>
      <c r="J16" s="24"/>
    </row>
    <row r="17" spans="1:10" s="5" customFormat="1" ht="12.6" customHeight="1">
      <c r="A17" s="2" t="s">
        <v>62</v>
      </c>
      <c r="B17" s="34">
        <f t="shared" si="0"/>
        <v>0</v>
      </c>
      <c r="C17" s="96">
        <f>COUNTIFS('GAME-Playoffs'!$A$4:$A$42,C$3,'GAME-Playoffs'!$K$4:$K$42,$A17,'GAME-Playoffs'!$M$4:$M$42,"&gt;=15")</f>
        <v>0</v>
      </c>
      <c r="D17" s="23"/>
      <c r="E17" s="41" t="s">
        <v>74</v>
      </c>
      <c r="F17" s="24"/>
      <c r="G17" s="41" t="s">
        <v>74</v>
      </c>
      <c r="H17" s="24"/>
      <c r="I17" s="41" t="s">
        <v>74</v>
      </c>
      <c r="J17" s="24"/>
    </row>
    <row r="18" spans="1:10" s="5" customFormat="1" ht="12.6" customHeight="1">
      <c r="A18" s="2" t="s">
        <v>63</v>
      </c>
      <c r="B18" s="34">
        <f t="shared" si="0"/>
        <v>0</v>
      </c>
      <c r="C18" s="96">
        <f>COUNTIFS('GAME-Playoffs'!$A$4:$A$42,C$3,'GAME-Playoffs'!$K$4:$K$42,$A18,'GAME-Playoffs'!$M$4:$M$42,"&gt;=15")</f>
        <v>0</v>
      </c>
      <c r="D18" s="24"/>
      <c r="E18" s="41" t="s">
        <v>74</v>
      </c>
      <c r="F18" s="24"/>
      <c r="G18" s="41" t="s">
        <v>74</v>
      </c>
      <c r="H18" s="24"/>
      <c r="I18" s="41" t="s">
        <v>74</v>
      </c>
      <c r="J18" s="24"/>
    </row>
    <row r="19" spans="1:10" s="5" customFormat="1" ht="12.6" customHeight="1">
      <c r="A19" s="2" t="s">
        <v>64</v>
      </c>
      <c r="B19" s="34">
        <f t="shared" si="0"/>
        <v>0</v>
      </c>
      <c r="C19" s="96">
        <f>COUNTIFS('GAME-Playoffs'!$A$4:$A$42,C$3,'GAME-Playoffs'!$K$4:$K$42,$A19,'GAME-Playoffs'!$M$4:$M$42,"&gt;=15")</f>
        <v>0</v>
      </c>
      <c r="D19" s="24"/>
      <c r="E19" s="41" t="s">
        <v>74</v>
      </c>
      <c r="F19" s="24"/>
      <c r="G19" s="41" t="s">
        <v>74</v>
      </c>
      <c r="H19" s="24"/>
      <c r="I19" s="41" t="s">
        <v>74</v>
      </c>
      <c r="J19" s="24"/>
    </row>
    <row r="20" spans="1:10" s="5" customFormat="1" ht="12.6" customHeight="1">
      <c r="A20" s="2" t="s">
        <v>65</v>
      </c>
      <c r="B20" s="34">
        <f t="shared" si="0"/>
        <v>0</v>
      </c>
      <c r="C20" s="96">
        <f>COUNTIFS('GAME-Playoffs'!$A$4:$A$42,C$3,'GAME-Playoffs'!$K$4:$K$42,$A20,'GAME-Playoffs'!$M$4:$M$42,"&gt;=15")</f>
        <v>0</v>
      </c>
      <c r="D20" s="24"/>
      <c r="E20" s="41" t="s">
        <v>74</v>
      </c>
      <c r="F20" s="24"/>
      <c r="G20" s="41" t="s">
        <v>74</v>
      </c>
      <c r="H20" s="24"/>
      <c r="I20" s="41" t="s">
        <v>74</v>
      </c>
      <c r="J20" s="24"/>
    </row>
    <row r="21" spans="1:10" s="5" customFormat="1" ht="12.6" customHeight="1">
      <c r="A21" s="2" t="s">
        <v>66</v>
      </c>
      <c r="B21" s="34">
        <f t="shared" si="0"/>
        <v>0</v>
      </c>
      <c r="C21" s="96">
        <f>COUNTIFS('GAME-Playoffs'!$A$4:$A$42,C$3,'GAME-Playoffs'!$K$4:$K$42,$A21,'GAME-Playoffs'!$M$4:$M$42,"&gt;=15")</f>
        <v>0</v>
      </c>
      <c r="D21" s="24"/>
      <c r="E21" s="41" t="s">
        <v>74</v>
      </c>
      <c r="F21" s="24"/>
      <c r="G21" s="41" t="s">
        <v>74</v>
      </c>
      <c r="H21" s="24"/>
      <c r="I21" s="41" t="s">
        <v>74</v>
      </c>
      <c r="J21" s="24"/>
    </row>
    <row r="22" spans="1:10" s="5" customFormat="1" ht="12.6" customHeight="1">
      <c r="A22" s="2" t="s">
        <v>67</v>
      </c>
      <c r="B22" s="34">
        <f t="shared" si="0"/>
        <v>1</v>
      </c>
      <c r="C22" s="96">
        <f>COUNTIFS('GAME-Playoffs'!$A$4:$A$42,C$3,'GAME-Playoffs'!$K$4:$K$42,$A22,'GAME-Playoffs'!$M$4:$M$42,"&gt;=15")</f>
        <v>1</v>
      </c>
      <c r="D22" s="3" t="s">
        <v>402</v>
      </c>
      <c r="E22" s="41" t="s">
        <v>74</v>
      </c>
      <c r="F22" s="24"/>
      <c r="G22" s="41" t="s">
        <v>74</v>
      </c>
      <c r="H22" s="24"/>
      <c r="I22" s="41" t="s">
        <v>74</v>
      </c>
      <c r="J22" s="24"/>
    </row>
    <row r="23" spans="1:10" s="5" customFormat="1" ht="12.6" customHeight="1">
      <c r="A23" s="2" t="s">
        <v>68</v>
      </c>
      <c r="B23" s="34">
        <f t="shared" si="0"/>
        <v>1</v>
      </c>
      <c r="C23" s="96">
        <f>COUNTIFS('GAME-Playoffs'!$A$4:$A$42,C$3,'GAME-Playoffs'!$K$4:$K$42,$A23,'GAME-Playoffs'!$M$4:$M$42,"&gt;=15")</f>
        <v>1</v>
      </c>
      <c r="D23" s="3" t="s">
        <v>337</v>
      </c>
      <c r="E23" s="41" t="s">
        <v>74</v>
      </c>
      <c r="F23" s="24"/>
      <c r="G23" s="41" t="s">
        <v>74</v>
      </c>
      <c r="H23" s="24"/>
      <c r="I23" s="41" t="s">
        <v>74</v>
      </c>
      <c r="J23" s="24"/>
    </row>
    <row r="24" spans="1:10" s="5" customFormat="1" ht="12.6" customHeight="1">
      <c r="A24" s="2" t="s">
        <v>69</v>
      </c>
      <c r="B24" s="34">
        <f t="shared" si="0"/>
        <v>0</v>
      </c>
      <c r="C24" s="96">
        <f>COUNTIFS('GAME-Playoffs'!$A$4:$A$42,C$3,'GAME-Playoffs'!$K$4:$K$42,$A24,'GAME-Playoffs'!$M$4:$M$42,"&gt;=15")</f>
        <v>0</v>
      </c>
      <c r="D24" s="3"/>
      <c r="E24" s="41" t="s">
        <v>74</v>
      </c>
      <c r="F24" s="24"/>
      <c r="G24" s="41" t="s">
        <v>74</v>
      </c>
      <c r="H24" s="24"/>
      <c r="I24" s="41" t="s">
        <v>74</v>
      </c>
      <c r="J24" s="24"/>
    </row>
    <row r="25" spans="1:10" s="5" customFormat="1" ht="12.6" customHeight="1">
      <c r="A25" s="2" t="s">
        <v>70</v>
      </c>
      <c r="B25" s="34">
        <f t="shared" si="0"/>
        <v>1</v>
      </c>
      <c r="C25" s="96">
        <f>COUNTIFS('GAME-Playoffs'!$A$4:$A$42,C$3,'GAME-Playoffs'!$K$4:$K$42,$A25,'GAME-Playoffs'!$M$4:$M$42,"&gt;=15")</f>
        <v>1</v>
      </c>
      <c r="D25" s="3" t="s">
        <v>337</v>
      </c>
      <c r="E25" s="41" t="s">
        <v>74</v>
      </c>
      <c r="F25" s="24"/>
      <c r="G25" s="41" t="s">
        <v>74</v>
      </c>
      <c r="H25" s="24"/>
      <c r="I25" s="41" t="s">
        <v>74</v>
      </c>
      <c r="J25" s="24"/>
    </row>
    <row r="26" spans="1:10" s="5" customFormat="1" ht="12.6" customHeight="1">
      <c r="A26" s="2" t="s">
        <v>71</v>
      </c>
      <c r="B26" s="34">
        <f t="shared" si="0"/>
        <v>1</v>
      </c>
      <c r="C26" s="96">
        <f>COUNTIFS('GAME-Playoffs'!$A$4:$A$42,C$3,'GAME-Playoffs'!$K$4:$K$42,$A26,'GAME-Playoffs'!$M$4:$M$42,"&gt;=15")</f>
        <v>1</v>
      </c>
      <c r="D26" s="3" t="s">
        <v>403</v>
      </c>
      <c r="E26" s="41" t="s">
        <v>74</v>
      </c>
      <c r="F26" s="24"/>
      <c r="G26" s="41" t="s">
        <v>74</v>
      </c>
      <c r="H26" s="24"/>
      <c r="I26" s="41" t="s">
        <v>74</v>
      </c>
      <c r="J26" s="24"/>
    </row>
    <row r="27" spans="1:10" s="5" customFormat="1" ht="12.6" customHeight="1">
      <c r="A27" s="2" t="s">
        <v>10</v>
      </c>
      <c r="B27" s="34">
        <f t="shared" si="0"/>
        <v>0</v>
      </c>
      <c r="C27" s="96">
        <f>COUNTIFS('GAME-Playoffs'!$A$4:$A$42,C$3,'GAME-Playoffs'!$K$4:$K$42,$A27,'GAME-Playoffs'!$M$4:$M$42,"&gt;=15")</f>
        <v>0</v>
      </c>
      <c r="D27" s="3"/>
      <c r="E27" s="41" t="s">
        <v>74</v>
      </c>
      <c r="F27" s="24"/>
      <c r="G27" s="41" t="s">
        <v>74</v>
      </c>
      <c r="H27" s="24"/>
      <c r="I27" s="41" t="s">
        <v>74</v>
      </c>
      <c r="J27" s="24"/>
    </row>
    <row r="28" spans="1:10" s="5" customFormat="1" ht="12.6" customHeight="1">
      <c r="A28" s="2" t="s">
        <v>11</v>
      </c>
      <c r="B28" s="34">
        <f t="shared" si="0"/>
        <v>0</v>
      </c>
      <c r="C28" s="96">
        <f>COUNTIFS('GAME-Playoffs'!$A$4:$A$42,C$3,'GAME-Playoffs'!$K$4:$K$42,$A28,'GAME-Playoffs'!$M$4:$M$42,"&gt;=15")</f>
        <v>0</v>
      </c>
      <c r="D28" s="3"/>
      <c r="E28" s="41" t="s">
        <v>74</v>
      </c>
      <c r="F28" s="24"/>
      <c r="G28" s="97">
        <f>COUNTIFS('GAME-Playoffs'!$A$4:$A$42,G$3,'GAME-Playoffs'!$K$4:$K$42,$A28,'GAME-Playoffs'!$M$4:$M$42,"&gt;=15")</f>
        <v>0</v>
      </c>
      <c r="H28" s="24"/>
      <c r="I28" s="41" t="s">
        <v>74</v>
      </c>
      <c r="J28" s="24"/>
    </row>
    <row r="29" spans="1:10" s="5" customFormat="1" ht="12.6" customHeight="1">
      <c r="A29" s="2" t="s">
        <v>12</v>
      </c>
      <c r="B29" s="34">
        <f t="shared" si="0"/>
        <v>0</v>
      </c>
      <c r="C29" s="96">
        <f>COUNTIFS('GAME-Playoffs'!$A$4:$A$42,C$3,'GAME-Playoffs'!$K$4:$K$42,$A29,'GAME-Playoffs'!$M$4:$M$42,"&gt;=15")</f>
        <v>0</v>
      </c>
      <c r="D29" s="3"/>
      <c r="E29" s="41" t="s">
        <v>74</v>
      </c>
      <c r="F29" s="24"/>
      <c r="G29" s="97">
        <f>COUNTIFS('GAME-Playoffs'!$A$4:$A$42,G$3,'GAME-Playoffs'!$K$4:$K$42,$A29,'GAME-Playoffs'!$M$4:$M$42,"&gt;=15")</f>
        <v>0</v>
      </c>
      <c r="H29" s="24"/>
      <c r="I29" s="41" t="s">
        <v>74</v>
      </c>
      <c r="J29" s="24"/>
    </row>
    <row r="30" spans="1:10" s="5" customFormat="1" ht="12.6" customHeight="1">
      <c r="A30" s="2" t="s">
        <v>13</v>
      </c>
      <c r="B30" s="34">
        <f t="shared" si="0"/>
        <v>0</v>
      </c>
      <c r="C30" s="96">
        <f>COUNTIFS('GAME-Playoffs'!$A$4:$A$42,C$3,'GAME-Playoffs'!$K$4:$K$42,$A30,'GAME-Playoffs'!$M$4:$M$42,"&gt;=15")</f>
        <v>0</v>
      </c>
      <c r="D30" s="3"/>
      <c r="E30" s="41" t="s">
        <v>74</v>
      </c>
      <c r="F30" s="24"/>
      <c r="G30" s="41" t="s">
        <v>74</v>
      </c>
      <c r="H30" s="24"/>
      <c r="I30" s="41" t="s">
        <v>74</v>
      </c>
      <c r="J30" s="24"/>
    </row>
    <row r="31" spans="1:10" s="5" customFormat="1" ht="12.6" customHeight="1">
      <c r="A31" s="2" t="s">
        <v>14</v>
      </c>
      <c r="B31" s="34">
        <f t="shared" si="0"/>
        <v>0</v>
      </c>
      <c r="C31" s="96">
        <f>COUNTIFS('GAME-Playoffs'!$A$4:$A$42,C$3,'GAME-Playoffs'!$K$4:$K$42,$A31,'GAME-Playoffs'!$M$4:$M$42,"&gt;=15")</f>
        <v>0</v>
      </c>
      <c r="D31" s="3"/>
      <c r="E31" s="41" t="s">
        <v>74</v>
      </c>
      <c r="F31" s="24"/>
      <c r="G31" s="41" t="s">
        <v>74</v>
      </c>
      <c r="H31" s="24"/>
      <c r="I31" s="41" t="s">
        <v>74</v>
      </c>
      <c r="J31" s="24"/>
    </row>
    <row r="32" spans="1:10" s="5" customFormat="1" ht="12.6" customHeight="1">
      <c r="A32" s="2" t="s">
        <v>15</v>
      </c>
      <c r="B32" s="34">
        <f t="shared" si="0"/>
        <v>0</v>
      </c>
      <c r="C32" s="96">
        <f>COUNTIFS('GAME-Playoffs'!$A$4:$A$42,C$3,'GAME-Playoffs'!$K$4:$K$42,$A32,'GAME-Playoffs'!$M$4:$M$42,"&gt;=15")</f>
        <v>0</v>
      </c>
      <c r="D32" s="3"/>
      <c r="E32" s="41" t="s">
        <v>74</v>
      </c>
      <c r="F32" s="24"/>
      <c r="G32" s="41" t="s">
        <v>74</v>
      </c>
      <c r="H32" s="24"/>
      <c r="I32" s="41" t="s">
        <v>74</v>
      </c>
      <c r="J32" s="24"/>
    </row>
    <row r="33" spans="1:10" s="5" customFormat="1" ht="12.6" customHeight="1">
      <c r="A33" s="2" t="s">
        <v>16</v>
      </c>
      <c r="B33" s="34">
        <f t="shared" si="0"/>
        <v>0</v>
      </c>
      <c r="C33" s="96">
        <f>COUNTIFS('GAME-Playoffs'!$A$4:$A$42,C$3,'GAME-Playoffs'!$K$4:$K$42,$A33,'GAME-Playoffs'!$M$4:$M$42,"&gt;=15")</f>
        <v>0</v>
      </c>
      <c r="D33" s="3"/>
      <c r="E33" s="41" t="s">
        <v>74</v>
      </c>
      <c r="F33" s="24"/>
      <c r="G33" s="41" t="s">
        <v>74</v>
      </c>
      <c r="H33" s="24"/>
      <c r="I33" s="41" t="s">
        <v>74</v>
      </c>
      <c r="J33" s="24"/>
    </row>
    <row r="34" spans="1:10" s="5" customFormat="1" ht="12.6" customHeight="1">
      <c r="A34" s="2" t="s">
        <v>17</v>
      </c>
      <c r="B34" s="34">
        <f t="shared" si="0"/>
        <v>0</v>
      </c>
      <c r="C34" s="96">
        <f>COUNTIFS('GAME-Playoffs'!$A$4:$A$42,C$3,'GAME-Playoffs'!$K$4:$K$42,$A34,'GAME-Playoffs'!$M$4:$M$42,"&gt;=15")</f>
        <v>0</v>
      </c>
      <c r="D34" s="3"/>
      <c r="E34" s="96">
        <f>COUNTIFS('GAME-Playoffs'!$A$4:$A$42,E$3,'GAME-Playoffs'!$K$4:$K$42,$A34,'GAME-Playoffs'!$M$4:$M$42,"&gt;=15")</f>
        <v>0</v>
      </c>
      <c r="F34" s="24"/>
      <c r="G34" s="41" t="s">
        <v>74</v>
      </c>
      <c r="H34" s="24"/>
      <c r="I34" s="41" t="s">
        <v>74</v>
      </c>
      <c r="J34" s="24"/>
    </row>
    <row r="35" spans="1:10" s="5" customFormat="1" ht="12.6" customHeight="1">
      <c r="A35" s="2" t="s">
        <v>60</v>
      </c>
      <c r="B35" s="34">
        <f t="shared" si="0"/>
        <v>0</v>
      </c>
      <c r="C35" s="96">
        <f>COUNTIFS('GAME-Playoffs'!$A$4:$A$42,C$3,'GAME-Playoffs'!$K$4:$K$42,$A35,'GAME-Playoffs'!$M$4:$M$42,"&gt;=15")</f>
        <v>0</v>
      </c>
      <c r="D35" s="3"/>
      <c r="E35" s="96">
        <f>COUNTIFS('GAME-Playoffs'!$A$4:$A$42,E$3,'GAME-Playoffs'!$K$4:$K$42,$A35,'GAME-Playoffs'!$M$4:$M$42,"&gt;=15")</f>
        <v>0</v>
      </c>
      <c r="F35" s="24"/>
      <c r="G35" s="41" t="s">
        <v>74</v>
      </c>
      <c r="H35" s="24"/>
      <c r="I35" s="41" t="s">
        <v>74</v>
      </c>
      <c r="J35" s="24"/>
    </row>
    <row r="36" spans="1:10" s="5" customFormat="1" ht="12.6" customHeight="1">
      <c r="A36" s="2" t="s">
        <v>61</v>
      </c>
      <c r="B36" s="34">
        <f t="shared" si="0"/>
        <v>1</v>
      </c>
      <c r="C36" s="96">
        <f>COUNTIFS('GAME-Playoffs'!$A$4:$A$42,C$3,'GAME-Playoffs'!$K$4:$K$42,$A36,'GAME-Playoffs'!$M$4:$M$42,"&gt;=15")</f>
        <v>0</v>
      </c>
      <c r="D36" s="3"/>
      <c r="E36" s="96">
        <f>COUNTIFS('GAME-Playoffs'!$A$4:$A$42,E$3,'GAME-Playoffs'!$K$4:$K$42,$A36,'GAME-Playoffs'!$M$4:$M$42,"&gt;=15")</f>
        <v>1</v>
      </c>
      <c r="F36" s="24" t="s">
        <v>419</v>
      </c>
      <c r="G36" s="41" t="s">
        <v>74</v>
      </c>
      <c r="H36" s="24"/>
      <c r="I36" s="41" t="s">
        <v>74</v>
      </c>
      <c r="J36" s="24"/>
    </row>
    <row r="37" spans="1:10" s="5" customFormat="1" ht="12.6" customHeight="1">
      <c r="A37" s="2" t="s">
        <v>52</v>
      </c>
      <c r="B37" s="34">
        <f t="shared" si="0"/>
        <v>2</v>
      </c>
      <c r="C37" s="96">
        <f>COUNTIFS('GAME-Playoffs'!$A$4:$A$42,C$3,'GAME-Playoffs'!$K$4:$K$42,$A37,'GAME-Playoffs'!$M$4:$M$42,"&gt;=15")</f>
        <v>1</v>
      </c>
      <c r="D37" s="3" t="s">
        <v>404</v>
      </c>
      <c r="E37" s="96">
        <f>COUNTIFS('GAME-Playoffs'!$A$4:$A$42,E$3,'GAME-Playoffs'!$K$4:$K$42,$A37,'GAME-Playoffs'!$M$4:$M$42,"&gt;=15")</f>
        <v>1</v>
      </c>
      <c r="F37" s="24" t="s">
        <v>353</v>
      </c>
      <c r="G37" s="41" t="s">
        <v>74</v>
      </c>
      <c r="H37" s="24"/>
      <c r="I37" s="41" t="s">
        <v>74</v>
      </c>
      <c r="J37" s="24"/>
    </row>
    <row r="38" spans="1:10" s="5" customFormat="1" ht="12.6" customHeight="1">
      <c r="A38" s="2" t="s">
        <v>53</v>
      </c>
      <c r="B38" s="34">
        <f t="shared" si="0"/>
        <v>0</v>
      </c>
      <c r="C38" s="96">
        <f>COUNTIFS('GAME-Playoffs'!$A$4:$A$42,C$3,'GAME-Playoffs'!$K$4:$K$42,$A38,'GAME-Playoffs'!$M$4:$M$42,"&gt;=15")</f>
        <v>0</v>
      </c>
      <c r="D38" s="3"/>
      <c r="E38" s="96">
        <f>COUNTIFS('GAME-Playoffs'!$A$4:$A$42,E$3,'GAME-Playoffs'!$K$4:$K$42,$A38,'GAME-Playoffs'!$M$4:$M$42,"&gt;=15")</f>
        <v>0</v>
      </c>
      <c r="F38" s="24"/>
      <c r="G38" s="41" t="s">
        <v>74</v>
      </c>
      <c r="H38" s="24"/>
      <c r="I38" s="41" t="s">
        <v>74</v>
      </c>
      <c r="J38" s="24"/>
    </row>
    <row r="39" spans="1:10" s="5" customFormat="1" ht="12.6" customHeight="1">
      <c r="A39" s="2" t="s">
        <v>54</v>
      </c>
      <c r="B39" s="34">
        <f t="shared" si="0"/>
        <v>0</v>
      </c>
      <c r="C39" s="96">
        <f>COUNTIFS('GAME-Playoffs'!$A$4:$A$42,C$3,'GAME-Playoffs'!$K$4:$K$42,$A39,'GAME-Playoffs'!$M$4:$M$42,"&gt;=15")</f>
        <v>0</v>
      </c>
      <c r="D39" s="3"/>
      <c r="E39" s="96">
        <f>COUNTIFS('GAME-Playoffs'!$A$4:$A$42,E$3,'GAME-Playoffs'!$K$4:$K$42,$A39,'GAME-Playoffs'!$M$4:$M$42,"&gt;=15")</f>
        <v>0</v>
      </c>
      <c r="F39" s="24"/>
      <c r="G39" s="41" t="s">
        <v>74</v>
      </c>
      <c r="H39" s="24"/>
      <c r="I39" s="41" t="s">
        <v>74</v>
      </c>
      <c r="J39" s="24"/>
    </row>
    <row r="40" spans="1:10" s="5" customFormat="1" ht="12.6" customHeight="1">
      <c r="A40" s="2" t="s">
        <v>55</v>
      </c>
      <c r="B40" s="34">
        <f t="shared" si="0"/>
        <v>0</v>
      </c>
      <c r="C40" s="96">
        <f>COUNTIFS('GAME-Playoffs'!$A$4:$A$42,C$3,'GAME-Playoffs'!$K$4:$K$42,$A40,'GAME-Playoffs'!$M$4:$M$42,"&gt;=15")</f>
        <v>0</v>
      </c>
      <c r="D40" s="3"/>
      <c r="E40" s="96">
        <f>COUNTIFS('GAME-Playoffs'!$A$4:$A$42,E$3,'GAME-Playoffs'!$K$4:$K$42,$A40,'GAME-Playoffs'!$M$4:$M$42,"&gt;=15")</f>
        <v>0</v>
      </c>
      <c r="F40" s="24"/>
      <c r="G40" s="41" t="s">
        <v>74</v>
      </c>
      <c r="H40" s="24"/>
      <c r="I40" s="41" t="s">
        <v>74</v>
      </c>
      <c r="J40" s="24"/>
    </row>
    <row r="41" spans="1:10" s="5" customFormat="1" ht="12.6" customHeight="1">
      <c r="A41" s="2" t="s">
        <v>56</v>
      </c>
      <c r="B41" s="34">
        <f t="shared" si="0"/>
        <v>2</v>
      </c>
      <c r="C41" s="96">
        <f>COUNTIFS('GAME-Playoffs'!$A$4:$A$42,C$3,'GAME-Playoffs'!$K$4:$K$42,$A41,'GAME-Playoffs'!$M$4:$M$42,"&gt;=15")</f>
        <v>2</v>
      </c>
      <c r="D41" s="3" t="s">
        <v>405</v>
      </c>
      <c r="E41" s="96">
        <f>COUNTIFS('GAME-Playoffs'!$A$4:$A$42,E$3,'GAME-Playoffs'!$K$4:$K$42,$A41,'GAME-Playoffs'!$M$4:$M$42,"&gt;=15")</f>
        <v>0</v>
      </c>
      <c r="F41" s="24"/>
      <c r="G41" s="41" t="s">
        <v>74</v>
      </c>
      <c r="H41" s="24"/>
      <c r="I41" s="41" t="s">
        <v>74</v>
      </c>
      <c r="J41" s="24"/>
    </row>
    <row r="42" spans="1:10" s="5" customFormat="1" ht="12.6" customHeight="1">
      <c r="A42" s="2" t="s">
        <v>57</v>
      </c>
      <c r="B42" s="34">
        <f t="shared" si="0"/>
        <v>0</v>
      </c>
      <c r="C42" s="96">
        <f>COUNTIFS('GAME-Playoffs'!$A$4:$A$42,C$3,'GAME-Playoffs'!$K$4:$K$42,$A42,'GAME-Playoffs'!$M$4:$M$42,"&gt;=15")</f>
        <v>0</v>
      </c>
      <c r="D42" s="3"/>
      <c r="E42" s="96">
        <f>COUNTIFS('GAME-Playoffs'!$A$4:$A$42,E$3,'GAME-Playoffs'!$K$4:$K$42,$A42,'GAME-Playoffs'!$M$4:$M$42,"&gt;=15")</f>
        <v>0</v>
      </c>
      <c r="F42" s="24"/>
      <c r="G42" s="41" t="s">
        <v>74</v>
      </c>
      <c r="H42" s="24"/>
      <c r="I42" s="41" t="s">
        <v>74</v>
      </c>
      <c r="J42" s="24"/>
    </row>
    <row r="43" spans="1:10" s="5" customFormat="1" ht="12.6" customHeight="1">
      <c r="A43" s="2" t="s">
        <v>58</v>
      </c>
      <c r="B43" s="34">
        <f t="shared" si="0"/>
        <v>0</v>
      </c>
      <c r="C43" s="96">
        <f>COUNTIFS('GAME-Playoffs'!$A$4:$A$42,C$3,'GAME-Playoffs'!$K$4:$K$42,$A43,'GAME-Playoffs'!$M$4:$M$42,"&gt;=15")</f>
        <v>0</v>
      </c>
      <c r="D43" s="3"/>
      <c r="E43" s="41" t="s">
        <v>74</v>
      </c>
      <c r="F43" s="24"/>
      <c r="G43" s="41" t="s">
        <v>74</v>
      </c>
      <c r="H43" s="24"/>
      <c r="I43" s="41" t="s">
        <v>74</v>
      </c>
      <c r="J43" s="24"/>
    </row>
    <row r="44" spans="1:10" s="5" customFormat="1" ht="12.6" customHeight="1">
      <c r="A44" s="2" t="s">
        <v>59</v>
      </c>
      <c r="B44" s="34">
        <f t="shared" si="0"/>
        <v>0</v>
      </c>
      <c r="C44" s="96">
        <f>COUNTIFS('GAME-Playoffs'!$A$4:$A$42,C$3,'GAME-Playoffs'!$K$4:$K$42,$A44,'GAME-Playoffs'!$M$4:$M$42,"&gt;=15")</f>
        <v>0</v>
      </c>
      <c r="D44" s="3"/>
      <c r="E44" s="41" t="s">
        <v>74</v>
      </c>
      <c r="F44" s="24"/>
      <c r="G44" s="41" t="s">
        <v>74</v>
      </c>
      <c r="H44" s="24"/>
      <c r="I44" s="41" t="s">
        <v>74</v>
      </c>
      <c r="J44" s="24"/>
    </row>
    <row r="45" spans="1:10" ht="12.6" customHeight="1">
      <c r="A45" s="2" t="s">
        <v>72</v>
      </c>
      <c r="B45" s="34">
        <f t="shared" si="0"/>
        <v>0</v>
      </c>
      <c r="C45" s="96">
        <f>COUNTIFS('GAME-Playoffs'!$A$4:$A$42,C$3,'GAME-Playoffs'!$K$4:$K$42,$A45,'GAME-Playoffs'!$M$4:$M$42,"&gt;=15")</f>
        <v>0</v>
      </c>
      <c r="D45" s="3"/>
      <c r="E45" s="41" t="s">
        <v>74</v>
      </c>
      <c r="F45" s="24"/>
      <c r="G45" s="41" t="s">
        <v>74</v>
      </c>
      <c r="H45" s="24"/>
      <c r="I45" s="41" t="s">
        <v>74</v>
      </c>
      <c r="J45" s="24"/>
    </row>
    <row r="46" spans="1:10" ht="12.6" customHeight="1">
      <c r="A46" s="2" t="s">
        <v>51</v>
      </c>
      <c r="B46" s="34">
        <f t="shared" si="0"/>
        <v>0</v>
      </c>
      <c r="C46" s="96">
        <f>COUNTIFS('GAME-Playoffs'!$A$4:$A$42,C$3,'GAME-Playoffs'!$K$4:$K$42,$A46,'GAME-Playoffs'!$M$4:$M$42,"&gt;=15")</f>
        <v>0</v>
      </c>
      <c r="D46" s="3"/>
      <c r="E46" s="41" t="s">
        <v>74</v>
      </c>
      <c r="F46" s="24"/>
      <c r="G46" s="41" t="s">
        <v>74</v>
      </c>
      <c r="H46" s="24"/>
      <c r="I46" s="41" t="s">
        <v>74</v>
      </c>
      <c r="J46" s="24"/>
    </row>
    <row r="47" spans="1:10" ht="12.6" customHeight="1">
      <c r="A47" s="2" t="s">
        <v>18</v>
      </c>
      <c r="B47" s="34">
        <f t="shared" si="0"/>
        <v>0</v>
      </c>
      <c r="C47" s="96">
        <f>COUNTIFS('GAME-Playoffs'!$A$4:$A$42,C$3,'GAME-Playoffs'!$K$4:$K$42,$A47,'GAME-Playoffs'!$M$4:$M$42,"&gt;=15")</f>
        <v>0</v>
      </c>
      <c r="D47" s="3"/>
      <c r="E47" s="41" t="s">
        <v>74</v>
      </c>
      <c r="F47" s="24"/>
      <c r="G47" s="41" t="s">
        <v>74</v>
      </c>
      <c r="H47" s="24"/>
      <c r="I47" s="41" t="s">
        <v>74</v>
      </c>
      <c r="J47" s="24"/>
    </row>
    <row r="48" spans="1:10" ht="12.6" customHeight="1">
      <c r="A48" s="2" t="s">
        <v>19</v>
      </c>
      <c r="B48" s="34">
        <f t="shared" si="0"/>
        <v>0</v>
      </c>
      <c r="C48" s="96">
        <f>COUNTIFS('GAME-Playoffs'!$A$4:$A$42,C$3,'GAME-Playoffs'!$K$4:$K$42,$A48,'GAME-Playoffs'!$M$4:$M$42,"&gt;=15")</f>
        <v>0</v>
      </c>
      <c r="D48" s="3"/>
      <c r="E48" s="41" t="s">
        <v>74</v>
      </c>
      <c r="F48" s="24"/>
      <c r="G48" s="41" t="s">
        <v>74</v>
      </c>
      <c r="H48" s="24"/>
      <c r="I48" s="41" t="s">
        <v>74</v>
      </c>
      <c r="J48" s="24"/>
    </row>
    <row r="49" spans="1:10" ht="12.6" customHeight="1">
      <c r="A49" s="2" t="s">
        <v>20</v>
      </c>
      <c r="B49" s="34">
        <f t="shared" si="0"/>
        <v>0</v>
      </c>
      <c r="C49" s="96">
        <f>COUNTIFS('GAME-Playoffs'!$A$4:$A$42,C$3,'GAME-Playoffs'!$K$4:$K$42,$A49,'GAME-Playoffs'!$M$4:$M$42,"&gt;=15")</f>
        <v>0</v>
      </c>
      <c r="D49" s="3"/>
      <c r="E49" s="41" t="s">
        <v>74</v>
      </c>
      <c r="F49" s="24"/>
      <c r="G49" s="41" t="s">
        <v>74</v>
      </c>
      <c r="H49" s="24"/>
      <c r="I49" s="41" t="s">
        <v>74</v>
      </c>
      <c r="J49" s="24"/>
    </row>
    <row r="50" spans="1:10" ht="12.6" customHeight="1">
      <c r="A50" s="2" t="s">
        <v>21</v>
      </c>
      <c r="B50" s="34">
        <f t="shared" si="0"/>
        <v>1</v>
      </c>
      <c r="C50" s="96">
        <f>COUNTIFS('GAME-Playoffs'!$A$4:$A$42,C$3,'GAME-Playoffs'!$K$4:$K$42,$A50,'GAME-Playoffs'!$M$4:$M$42,"&gt;=15")</f>
        <v>1</v>
      </c>
      <c r="D50" s="3" t="s">
        <v>191</v>
      </c>
      <c r="E50" s="41" t="s">
        <v>74</v>
      </c>
      <c r="F50" s="24"/>
      <c r="G50" s="41" t="s">
        <v>74</v>
      </c>
      <c r="H50" s="24"/>
      <c r="I50" s="41" t="s">
        <v>74</v>
      </c>
      <c r="J50" s="24"/>
    </row>
    <row r="51" spans="1:10" ht="12.6" customHeight="1">
      <c r="A51" s="2" t="s">
        <v>22</v>
      </c>
      <c r="B51" s="34">
        <f t="shared" si="0"/>
        <v>0</v>
      </c>
      <c r="C51" s="96">
        <f>COUNTIFS('GAME-Playoffs'!$A$4:$A$42,C$3,'GAME-Playoffs'!$K$4:$K$42,$A51,'GAME-Playoffs'!$M$4:$M$42,"&gt;=15")</f>
        <v>0</v>
      </c>
      <c r="D51" s="3"/>
      <c r="E51" s="41" t="s">
        <v>74</v>
      </c>
      <c r="F51" s="24"/>
      <c r="G51" s="41" t="s">
        <v>74</v>
      </c>
      <c r="H51" s="24"/>
      <c r="I51" s="41" t="s">
        <v>74</v>
      </c>
      <c r="J51" s="24"/>
    </row>
    <row r="52" spans="1:10" ht="12.6" customHeight="1">
      <c r="A52" s="2" t="s">
        <v>23</v>
      </c>
      <c r="B52" s="34">
        <f t="shared" si="0"/>
        <v>1</v>
      </c>
      <c r="C52" s="96">
        <f>COUNTIFS('GAME-Playoffs'!$A$4:$A$42,C$3,'GAME-Playoffs'!$K$4:$K$42,$A52,'GAME-Playoffs'!$M$4:$M$42,"&gt;=15")</f>
        <v>1</v>
      </c>
      <c r="D52" s="3" t="s">
        <v>406</v>
      </c>
      <c r="E52" s="41" t="s">
        <v>74</v>
      </c>
      <c r="F52" s="24"/>
      <c r="G52" s="41" t="s">
        <v>74</v>
      </c>
      <c r="H52" s="24"/>
      <c r="I52" s="41" t="s">
        <v>74</v>
      </c>
      <c r="J52" s="24"/>
    </row>
    <row r="53" spans="1:10" ht="12.6" customHeight="1">
      <c r="A53" s="2" t="s">
        <v>24</v>
      </c>
      <c r="B53" s="34">
        <f t="shared" si="0"/>
        <v>0</v>
      </c>
      <c r="C53" s="96">
        <f>COUNTIFS('GAME-Playoffs'!$A$4:$A$42,C$3,'GAME-Playoffs'!$K$4:$K$42,$A53,'GAME-Playoffs'!$M$4:$M$42,"&gt;=15")</f>
        <v>0</v>
      </c>
      <c r="D53" s="3"/>
      <c r="E53" s="41" t="s">
        <v>74</v>
      </c>
      <c r="F53" s="24"/>
      <c r="G53" s="41" t="s">
        <v>74</v>
      </c>
      <c r="H53" s="24"/>
      <c r="I53" s="41" t="s">
        <v>74</v>
      </c>
      <c r="J53" s="24"/>
    </row>
    <row r="54" spans="1:10" ht="12.6" customHeight="1">
      <c r="A54" s="2" t="s">
        <v>25</v>
      </c>
      <c r="B54" s="34">
        <f t="shared" si="0"/>
        <v>0</v>
      </c>
      <c r="C54" s="96">
        <f>COUNTIFS('GAME-Playoffs'!$A$4:$A$42,C$3,'GAME-Playoffs'!$K$4:$K$42,$A54,'GAME-Playoffs'!$M$4:$M$42,"&gt;=15")</f>
        <v>0</v>
      </c>
      <c r="D54" s="3"/>
      <c r="E54" s="41" t="s">
        <v>74</v>
      </c>
      <c r="F54" s="24"/>
      <c r="G54" s="41" t="s">
        <v>74</v>
      </c>
      <c r="H54" s="24"/>
      <c r="I54" s="41" t="s">
        <v>74</v>
      </c>
      <c r="J54" s="24"/>
    </row>
    <row r="55" spans="1:10" ht="12.6" customHeight="1">
      <c r="A55" s="2" t="s">
        <v>26</v>
      </c>
      <c r="B55" s="34">
        <f t="shared" si="0"/>
        <v>0</v>
      </c>
      <c r="C55" s="96">
        <f>COUNTIFS('GAME-Playoffs'!$A$4:$A$42,C$3,'GAME-Playoffs'!$K$4:$K$42,$A55,'GAME-Playoffs'!$M$4:$M$42,"&gt;=15")</f>
        <v>0</v>
      </c>
      <c r="D55" s="3"/>
      <c r="E55" s="41" t="s">
        <v>74</v>
      </c>
      <c r="F55" s="24"/>
      <c r="G55" s="41" t="s">
        <v>74</v>
      </c>
      <c r="H55" s="24"/>
      <c r="I55" s="41" t="s">
        <v>74</v>
      </c>
      <c r="J55" s="24"/>
    </row>
    <row r="56" spans="1:10" ht="12.6" customHeight="1">
      <c r="A56" s="2" t="s">
        <v>27</v>
      </c>
      <c r="B56" s="34">
        <f t="shared" si="0"/>
        <v>2</v>
      </c>
      <c r="C56" s="96">
        <f>COUNTIFS('GAME-Playoffs'!$A$4:$A$42,C$3,'GAME-Playoffs'!$K$4:$K$42,$A56,'GAME-Playoffs'!$M$4:$M$42,"&gt;=15")</f>
        <v>2</v>
      </c>
      <c r="D56" s="3" t="s">
        <v>407</v>
      </c>
      <c r="E56" s="41" t="s">
        <v>74</v>
      </c>
      <c r="F56" s="24"/>
      <c r="G56" s="41" t="s">
        <v>74</v>
      </c>
      <c r="H56" s="24"/>
      <c r="I56" s="41" t="s">
        <v>74</v>
      </c>
      <c r="J56" s="24"/>
    </row>
    <row r="57" spans="1:10" ht="12.6" customHeight="1">
      <c r="A57" s="2" t="s">
        <v>28</v>
      </c>
      <c r="B57" s="34">
        <f t="shared" si="0"/>
        <v>1</v>
      </c>
      <c r="C57" s="96">
        <f>COUNTIFS('GAME-Playoffs'!$A$4:$A$42,C$3,'GAME-Playoffs'!$K$4:$K$42,$A57,'GAME-Playoffs'!$M$4:$M$42,"&gt;=15")</f>
        <v>1</v>
      </c>
      <c r="D57" s="3" t="s">
        <v>408</v>
      </c>
      <c r="E57" s="41" t="s">
        <v>74</v>
      </c>
      <c r="F57" s="24"/>
      <c r="G57" s="41" t="s">
        <v>74</v>
      </c>
      <c r="H57" s="24"/>
      <c r="I57" s="41" t="s">
        <v>74</v>
      </c>
      <c r="J57" s="24"/>
    </row>
    <row r="58" spans="1:10" ht="12.6" customHeight="1">
      <c r="A58" s="2" t="s">
        <v>29</v>
      </c>
      <c r="B58" s="34">
        <f t="shared" si="0"/>
        <v>2</v>
      </c>
      <c r="C58" s="96">
        <f>COUNTIFS('GAME-Playoffs'!$A$4:$A$42,C$3,'GAME-Playoffs'!$K$4:$K$42,$A58,'GAME-Playoffs'!$M$4:$M$42,"&gt;=15")</f>
        <v>2</v>
      </c>
      <c r="D58" s="3" t="s">
        <v>409</v>
      </c>
      <c r="E58" s="41" t="s">
        <v>74</v>
      </c>
      <c r="F58" s="24"/>
      <c r="G58" s="41" t="s">
        <v>74</v>
      </c>
      <c r="H58" s="24"/>
      <c r="I58" s="41" t="s">
        <v>74</v>
      </c>
      <c r="J58" s="24"/>
    </row>
    <row r="59" spans="1:10" ht="12.6" customHeight="1">
      <c r="A59" s="2" t="s">
        <v>30</v>
      </c>
      <c r="B59" s="34">
        <f t="shared" si="0"/>
        <v>1</v>
      </c>
      <c r="C59" s="96">
        <f>COUNTIFS('GAME-Playoffs'!$A$4:$A$42,C$3,'GAME-Playoffs'!$K$4:$K$42,$A59,'GAME-Playoffs'!$M$4:$M$42,"&gt;=15")</f>
        <v>1</v>
      </c>
      <c r="D59" s="3" t="s">
        <v>410</v>
      </c>
      <c r="E59" s="41" t="s">
        <v>74</v>
      </c>
      <c r="F59" s="24"/>
      <c r="G59" s="41" t="s">
        <v>74</v>
      </c>
      <c r="H59" s="24"/>
      <c r="I59" s="41" t="s">
        <v>74</v>
      </c>
      <c r="J59" s="24"/>
    </row>
    <row r="60" spans="1:10" ht="12.6" customHeight="1">
      <c r="A60" s="2" t="s">
        <v>31</v>
      </c>
      <c r="B60" s="34">
        <f t="shared" si="0"/>
        <v>0</v>
      </c>
      <c r="C60" s="96">
        <f>COUNTIFS('GAME-Playoffs'!$A$4:$A$42,C$3,'GAME-Playoffs'!$K$4:$K$42,$A60,'GAME-Playoffs'!$M$4:$M$42,"&gt;=15")</f>
        <v>0</v>
      </c>
      <c r="D60" s="3"/>
      <c r="E60" s="41" t="s">
        <v>74</v>
      </c>
      <c r="F60" s="24"/>
      <c r="G60" s="41" t="s">
        <v>74</v>
      </c>
      <c r="H60" s="24"/>
      <c r="I60" s="41" t="s">
        <v>74</v>
      </c>
      <c r="J60" s="24"/>
    </row>
    <row r="61" spans="1:10" ht="12.6" customHeight="1">
      <c r="A61" s="2" t="s">
        <v>32</v>
      </c>
      <c r="B61" s="34">
        <f t="shared" si="0"/>
        <v>1</v>
      </c>
      <c r="C61" s="96">
        <f>COUNTIFS('GAME-Playoffs'!$A$4:$A$42,C$3,'GAME-Playoffs'!$K$4:$K$42,$A61,'GAME-Playoffs'!$M$4:$M$42,"&gt;=15")</f>
        <v>1</v>
      </c>
      <c r="D61" s="3" t="s">
        <v>411</v>
      </c>
      <c r="E61" s="41" t="s">
        <v>74</v>
      </c>
      <c r="F61" s="24"/>
      <c r="G61" s="41" t="s">
        <v>74</v>
      </c>
      <c r="H61" s="24"/>
      <c r="I61" s="41" t="s">
        <v>74</v>
      </c>
      <c r="J61" s="24"/>
    </row>
    <row r="62" spans="1:10" ht="12.6" customHeight="1">
      <c r="A62" s="2" t="s">
        <v>33</v>
      </c>
      <c r="B62" s="34">
        <f t="shared" si="0"/>
        <v>0</v>
      </c>
      <c r="C62" s="96">
        <f>COUNTIFS('GAME-Playoffs'!$A$4:$A$42,C$3,'GAME-Playoffs'!$K$4:$K$42,$A62,'GAME-Playoffs'!$M$4:$M$42,"&gt;=15")</f>
        <v>0</v>
      </c>
      <c r="D62" s="3"/>
      <c r="E62" s="41" t="s">
        <v>74</v>
      </c>
      <c r="F62" s="24"/>
      <c r="G62" s="41" t="s">
        <v>74</v>
      </c>
      <c r="H62" s="24"/>
      <c r="I62" s="41" t="s">
        <v>74</v>
      </c>
      <c r="J62" s="24"/>
    </row>
    <row r="63" spans="1:10" ht="12.6" customHeight="1">
      <c r="A63" s="2" t="s">
        <v>34</v>
      </c>
      <c r="B63" s="34">
        <f t="shared" si="0"/>
        <v>1</v>
      </c>
      <c r="C63" s="96">
        <f>COUNTIFS('GAME-Playoffs'!$A$4:$A$42,C$3,'GAME-Playoffs'!$K$4:$K$42,$A63,'GAME-Playoffs'!$M$4:$M$42,"&gt;=15")</f>
        <v>1</v>
      </c>
      <c r="D63" s="3" t="s">
        <v>181</v>
      </c>
      <c r="E63" s="41" t="s">
        <v>74</v>
      </c>
      <c r="F63" s="24"/>
      <c r="G63" s="41" t="s">
        <v>74</v>
      </c>
      <c r="H63" s="24"/>
      <c r="I63" s="41" t="s">
        <v>74</v>
      </c>
      <c r="J63" s="24"/>
    </row>
    <row r="64" spans="1:10" ht="12.6" customHeight="1">
      <c r="A64" s="2" t="s">
        <v>35</v>
      </c>
      <c r="B64" s="34">
        <f t="shared" si="0"/>
        <v>0</v>
      </c>
      <c r="C64" s="96">
        <f>COUNTIFS('GAME-Playoffs'!$A$4:$A$42,C$3,'GAME-Playoffs'!$K$4:$K$42,$A64,'GAME-Playoffs'!$M$4:$M$42,"&gt;=15")</f>
        <v>0</v>
      </c>
      <c r="D64" s="3"/>
      <c r="E64" s="41" t="s">
        <v>74</v>
      </c>
      <c r="F64" s="24"/>
      <c r="G64" s="41" t="s">
        <v>74</v>
      </c>
      <c r="H64" s="24"/>
      <c r="I64" s="41" t="s">
        <v>74</v>
      </c>
      <c r="J64" s="24"/>
    </row>
    <row r="65" spans="1:10" ht="12.6" customHeight="1">
      <c r="A65" s="2" t="s">
        <v>36</v>
      </c>
      <c r="B65" s="34">
        <f t="shared" si="0"/>
        <v>0</v>
      </c>
      <c r="C65" s="96">
        <f>COUNTIFS('GAME-Playoffs'!$A$4:$A$42,C$3,'GAME-Playoffs'!$K$4:$K$42,$A65,'GAME-Playoffs'!$M$4:$M$42,"&gt;=15")</f>
        <v>0</v>
      </c>
      <c r="D65" s="3"/>
      <c r="E65" s="41" t="s">
        <v>74</v>
      </c>
      <c r="F65" s="24"/>
      <c r="G65" s="41" t="s">
        <v>74</v>
      </c>
      <c r="H65" s="24"/>
      <c r="I65" s="41" t="s">
        <v>74</v>
      </c>
      <c r="J65" s="24"/>
    </row>
    <row r="66" spans="1:10" ht="12.6" customHeight="1">
      <c r="A66" s="2" t="s">
        <v>37</v>
      </c>
      <c r="B66" s="34">
        <f t="shared" si="0"/>
        <v>0</v>
      </c>
      <c r="C66" s="96">
        <f>COUNTIFS('GAME-Playoffs'!$A$4:$A$42,C$3,'GAME-Playoffs'!$K$4:$K$42,$A66,'GAME-Playoffs'!$M$4:$M$42,"&gt;=15")</f>
        <v>0</v>
      </c>
      <c r="D66" s="3"/>
      <c r="E66" s="41" t="s">
        <v>74</v>
      </c>
      <c r="F66" s="24"/>
      <c r="G66" s="41" t="s">
        <v>74</v>
      </c>
      <c r="H66" s="24"/>
      <c r="I66" s="41" t="s">
        <v>74</v>
      </c>
      <c r="J66" s="24"/>
    </row>
    <row r="67" spans="1:10" ht="12.6" customHeight="1">
      <c r="A67" s="2" t="s">
        <v>38</v>
      </c>
      <c r="B67" s="34">
        <f t="shared" si="0"/>
        <v>0</v>
      </c>
      <c r="C67" s="96">
        <f>COUNTIFS('GAME-Playoffs'!$A$4:$A$42,C$3,'GAME-Playoffs'!$K$4:$K$42,$A67,'GAME-Playoffs'!$M$4:$M$42,"&gt;=15")</f>
        <v>0</v>
      </c>
      <c r="D67" s="3"/>
      <c r="E67" s="41" t="s">
        <v>74</v>
      </c>
      <c r="F67" s="24"/>
      <c r="G67" s="41" t="s">
        <v>74</v>
      </c>
      <c r="H67" s="24"/>
      <c r="I67" s="41" t="s">
        <v>74</v>
      </c>
      <c r="J67" s="24"/>
    </row>
    <row r="68" spans="1:10" ht="12.6" customHeight="1">
      <c r="A68" s="2" t="s">
        <v>39</v>
      </c>
      <c r="B68" s="34">
        <f t="shared" si="0"/>
        <v>0</v>
      </c>
      <c r="C68" s="96">
        <f>COUNTIFS('GAME-Playoffs'!$A$4:$A$42,C$3,'GAME-Playoffs'!$K$4:$K$42,$A68,'GAME-Playoffs'!$M$4:$M$42,"&gt;=15")</f>
        <v>0</v>
      </c>
      <c r="D68" s="3"/>
      <c r="E68" s="41" t="s">
        <v>74</v>
      </c>
      <c r="F68" s="24"/>
      <c r="G68" s="41" t="s">
        <v>74</v>
      </c>
      <c r="H68" s="24"/>
      <c r="I68" s="41" t="s">
        <v>74</v>
      </c>
      <c r="J68" s="24"/>
    </row>
    <row r="69" spans="1:10" ht="12.6" customHeight="1">
      <c r="A69" s="2" t="s">
        <v>40</v>
      </c>
      <c r="B69" s="34">
        <f t="shared" ref="B69:B81" si="1">SUM(C69:J69)</f>
        <v>2</v>
      </c>
      <c r="C69" s="96">
        <f>COUNTIFS('GAME-Playoffs'!$A$4:$A$42,C$3,'GAME-Playoffs'!$K$4:$K$42,$A69,'GAME-Playoffs'!$M$4:$M$42,"&gt;=15")</f>
        <v>2</v>
      </c>
      <c r="D69" s="3" t="s">
        <v>412</v>
      </c>
      <c r="E69" s="41" t="s">
        <v>74</v>
      </c>
      <c r="F69" s="24"/>
      <c r="G69" s="41" t="s">
        <v>74</v>
      </c>
      <c r="H69" s="24"/>
      <c r="I69" s="41" t="s">
        <v>74</v>
      </c>
      <c r="J69" s="24"/>
    </row>
    <row r="70" spans="1:10" ht="12.6" customHeight="1">
      <c r="A70" s="2" t="s">
        <v>41</v>
      </c>
      <c r="B70" s="34">
        <f t="shared" si="1"/>
        <v>0</v>
      </c>
      <c r="C70" s="96">
        <f>COUNTIFS('GAME-Playoffs'!$A$4:$A$42,C$3,'GAME-Playoffs'!$K$4:$K$42,$A70,'GAME-Playoffs'!$M$4:$M$42,"&gt;=15")</f>
        <v>0</v>
      </c>
      <c r="D70" s="3"/>
      <c r="E70" s="41" t="s">
        <v>74</v>
      </c>
      <c r="F70" s="24"/>
      <c r="G70" s="41" t="s">
        <v>74</v>
      </c>
      <c r="H70" s="24"/>
      <c r="I70" s="41" t="s">
        <v>74</v>
      </c>
      <c r="J70" s="24"/>
    </row>
    <row r="71" spans="1:10" ht="12.6" customHeight="1">
      <c r="A71" s="2" t="s">
        <v>42</v>
      </c>
      <c r="B71" s="34">
        <f t="shared" si="1"/>
        <v>1</v>
      </c>
      <c r="C71" s="96">
        <f>COUNTIFS('GAME-Playoffs'!$A$4:$A$42,C$3,'GAME-Playoffs'!$K$4:$K$42,$A71,'GAME-Playoffs'!$M$4:$M$42,"&gt;=15")</f>
        <v>1</v>
      </c>
      <c r="D71" s="3" t="s">
        <v>192</v>
      </c>
      <c r="E71" s="41" t="s">
        <v>74</v>
      </c>
      <c r="F71" s="24"/>
      <c r="G71" s="41" t="s">
        <v>74</v>
      </c>
      <c r="H71" s="24"/>
      <c r="I71" s="41" t="s">
        <v>74</v>
      </c>
      <c r="J71" s="24"/>
    </row>
    <row r="72" spans="1:10" ht="12.6" customHeight="1">
      <c r="A72" s="2" t="s">
        <v>43</v>
      </c>
      <c r="B72" s="34">
        <f t="shared" si="1"/>
        <v>1</v>
      </c>
      <c r="C72" s="96">
        <f>COUNTIFS('GAME-Playoffs'!$A$4:$A$42,C$3,'GAME-Playoffs'!$K$4:$K$42,$A72,'GAME-Playoffs'!$M$4:$M$42,"&gt;=15")</f>
        <v>1</v>
      </c>
      <c r="D72" s="3" t="s">
        <v>413</v>
      </c>
      <c r="E72" s="41" t="s">
        <v>74</v>
      </c>
      <c r="F72" s="24"/>
      <c r="G72" s="41" t="s">
        <v>74</v>
      </c>
      <c r="H72" s="24"/>
      <c r="I72" s="41" t="s">
        <v>74</v>
      </c>
      <c r="J72" s="24"/>
    </row>
    <row r="73" spans="1:10" ht="12.6" customHeight="1">
      <c r="A73" s="2" t="s">
        <v>44</v>
      </c>
      <c r="B73" s="34">
        <f t="shared" si="1"/>
        <v>0</v>
      </c>
      <c r="C73" s="96">
        <f>COUNTIFS('GAME-Playoffs'!$A$4:$A$42,C$3,'GAME-Playoffs'!$K$4:$K$42,$A73,'GAME-Playoffs'!$M$4:$M$42,"&gt;=15")</f>
        <v>0</v>
      </c>
      <c r="D73" s="3"/>
      <c r="E73" s="41" t="s">
        <v>74</v>
      </c>
      <c r="F73" s="24"/>
      <c r="G73" s="41" t="s">
        <v>74</v>
      </c>
      <c r="H73" s="24"/>
      <c r="I73" s="41" t="s">
        <v>74</v>
      </c>
      <c r="J73" s="24"/>
    </row>
    <row r="74" spans="1:10" ht="12.6" customHeight="1">
      <c r="A74" s="2" t="s">
        <v>45</v>
      </c>
      <c r="B74" s="34">
        <f t="shared" si="1"/>
        <v>1</v>
      </c>
      <c r="C74" s="96">
        <f>COUNTIFS('GAME-Playoffs'!$A$4:$A$42,C$3,'GAME-Playoffs'!$K$4:$K$42,$A74,'GAME-Playoffs'!$M$4:$M$42,"&gt;=15")</f>
        <v>1</v>
      </c>
      <c r="D74" s="3" t="s">
        <v>187</v>
      </c>
      <c r="E74" s="41" t="s">
        <v>74</v>
      </c>
      <c r="F74" s="24"/>
      <c r="G74" s="41" t="s">
        <v>74</v>
      </c>
      <c r="H74" s="24"/>
      <c r="I74" s="41" t="s">
        <v>74</v>
      </c>
      <c r="J74" s="24"/>
    </row>
    <row r="75" spans="1:10" ht="12.6" customHeight="1">
      <c r="A75" s="2" t="s">
        <v>46</v>
      </c>
      <c r="B75" s="34">
        <f t="shared" si="1"/>
        <v>1</v>
      </c>
      <c r="C75" s="96">
        <f>COUNTIFS('GAME-Playoffs'!$A$4:$A$42,C$3,'GAME-Playoffs'!$K$4:$K$42,$A75,'GAME-Playoffs'!$M$4:$M$42,"&gt;=15")</f>
        <v>1</v>
      </c>
      <c r="D75" s="3" t="s">
        <v>414</v>
      </c>
      <c r="E75" s="41" t="s">
        <v>74</v>
      </c>
      <c r="F75" s="24"/>
      <c r="G75" s="41" t="s">
        <v>74</v>
      </c>
      <c r="H75" s="24"/>
      <c r="I75" s="41" t="s">
        <v>74</v>
      </c>
      <c r="J75" s="24"/>
    </row>
    <row r="76" spans="1:10" ht="12.6" customHeight="1">
      <c r="A76" s="2" t="s">
        <v>47</v>
      </c>
      <c r="B76" s="34">
        <f t="shared" si="1"/>
        <v>0</v>
      </c>
      <c r="C76" s="96">
        <f>COUNTIFS('GAME-Playoffs'!$A$4:$A$42,C$3,'GAME-Playoffs'!$K$4:$K$42,$A76,'GAME-Playoffs'!$M$4:$M$42,"&gt;=15")</f>
        <v>0</v>
      </c>
      <c r="D76" s="3"/>
      <c r="E76" s="41" t="s">
        <v>74</v>
      </c>
      <c r="F76" s="24"/>
      <c r="G76" s="41" t="s">
        <v>74</v>
      </c>
      <c r="H76" s="24"/>
      <c r="I76" s="41" t="s">
        <v>74</v>
      </c>
      <c r="J76" s="24"/>
    </row>
    <row r="77" spans="1:10" ht="12.6" customHeight="1">
      <c r="A77" s="2" t="s">
        <v>48</v>
      </c>
      <c r="B77" s="34">
        <f t="shared" si="1"/>
        <v>1</v>
      </c>
      <c r="C77" s="96">
        <f>COUNTIFS('GAME-Playoffs'!$A$4:$A$42,C$3,'GAME-Playoffs'!$K$4:$K$42,$A77,'GAME-Playoffs'!$M$4:$M$42,"&gt;=15")</f>
        <v>1</v>
      </c>
      <c r="D77" s="3" t="s">
        <v>415</v>
      </c>
      <c r="E77" s="41" t="s">
        <v>74</v>
      </c>
      <c r="F77" s="24"/>
      <c r="G77" s="41" t="s">
        <v>74</v>
      </c>
      <c r="H77" s="24"/>
      <c r="I77" s="41" t="s">
        <v>74</v>
      </c>
      <c r="J77" s="24"/>
    </row>
    <row r="78" spans="1:10" ht="12.6" customHeight="1">
      <c r="A78" s="2" t="s">
        <v>75</v>
      </c>
      <c r="B78" s="34">
        <f t="shared" si="1"/>
        <v>1</v>
      </c>
      <c r="C78" s="96">
        <f>COUNTIFS('GAME-Playoffs'!$A$4:$A$42,C$3,'GAME-Playoffs'!$K$4:$K$42,$A78,'GAME-Playoffs'!$M$4:$M$42,"&gt;=15")</f>
        <v>1</v>
      </c>
      <c r="D78" s="3" t="s">
        <v>416</v>
      </c>
      <c r="E78" s="41" t="s">
        <v>74</v>
      </c>
      <c r="F78" s="24"/>
      <c r="G78" s="41" t="s">
        <v>74</v>
      </c>
      <c r="H78" s="24"/>
      <c r="I78" s="41" t="s">
        <v>74</v>
      </c>
      <c r="J78" s="24"/>
    </row>
    <row r="79" spans="1:10" ht="12.6" customHeight="1">
      <c r="A79" s="2" t="s">
        <v>76</v>
      </c>
      <c r="B79" s="34">
        <f t="shared" si="1"/>
        <v>0</v>
      </c>
      <c r="C79" s="96">
        <f>COUNTIFS('GAME-Playoffs'!$A$4:$A$42,C$3,'GAME-Playoffs'!$K$4:$K$42,$A79,'GAME-Playoffs'!$M$4:$M$42,"&gt;=15")</f>
        <v>0</v>
      </c>
      <c r="D79" s="3"/>
      <c r="E79" s="41" t="s">
        <v>74</v>
      </c>
      <c r="F79" s="24"/>
      <c r="G79" s="41" t="s">
        <v>74</v>
      </c>
      <c r="H79" s="24"/>
      <c r="I79" s="41" t="s">
        <v>74</v>
      </c>
      <c r="J79" s="24"/>
    </row>
    <row r="80" spans="1:10" ht="12.6" customHeight="1">
      <c r="A80" s="2" t="s">
        <v>77</v>
      </c>
      <c r="B80" s="34">
        <f t="shared" si="1"/>
        <v>1</v>
      </c>
      <c r="C80" s="96">
        <f>COUNTIFS('GAME-Playoffs'!$A$4:$A$42,C$3,'GAME-Playoffs'!$K$4:$K$42,$A80,'GAME-Playoffs'!$M$4:$M$42,"&gt;=15")</f>
        <v>1</v>
      </c>
      <c r="D80" s="21" t="s">
        <v>417</v>
      </c>
      <c r="E80" s="41" t="s">
        <v>74</v>
      </c>
      <c r="F80" s="21"/>
      <c r="G80" s="41" t="s">
        <v>74</v>
      </c>
      <c r="H80" s="21"/>
      <c r="I80" s="41" t="s">
        <v>74</v>
      </c>
      <c r="J80" s="21"/>
    </row>
    <row r="81" spans="1:10" ht="12.6" customHeight="1">
      <c r="A81" s="2" t="s">
        <v>84</v>
      </c>
      <c r="B81" s="34">
        <f t="shared" si="1"/>
        <v>1</v>
      </c>
      <c r="C81" s="96">
        <f>COUNTIFS('GAME-Playoffs'!$A$4:$A$42,C$3,'GAME-Playoffs'!$K$4:$K$42,$A81,'GAME-Playoffs'!$M$4:$M$42,"&gt;=15")</f>
        <v>1</v>
      </c>
      <c r="D81" s="21" t="s">
        <v>418</v>
      </c>
      <c r="E81" s="41" t="s">
        <v>74</v>
      </c>
      <c r="F81" s="21"/>
      <c r="G81" s="41" t="s">
        <v>74</v>
      </c>
      <c r="H81" s="21"/>
      <c r="I81" s="41" t="s">
        <v>74</v>
      </c>
      <c r="J81" s="21"/>
    </row>
    <row r="82" spans="1:10" ht="12.6" customHeight="1">
      <c r="A82" s="2" t="s">
        <v>441</v>
      </c>
      <c r="B82" s="34">
        <f t="shared" ref="B82:B87" si="2">SUM(C82:J82)</f>
        <v>0</v>
      </c>
      <c r="C82" s="96">
        <f>COUNTIFS('GAME-Playoffs'!$A$4:$A$42,C$3,'GAME-Playoffs'!$K$4:$K$42,$A82,'GAME-Playoffs'!$M$4:$M$42,"&gt;=15")</f>
        <v>0</v>
      </c>
      <c r="D82" s="3"/>
      <c r="E82" s="41" t="s">
        <v>74</v>
      </c>
      <c r="F82" s="24"/>
      <c r="G82" s="41" t="s">
        <v>74</v>
      </c>
      <c r="H82" s="24"/>
      <c r="I82" s="41" t="s">
        <v>74</v>
      </c>
      <c r="J82" s="24"/>
    </row>
    <row r="83" spans="1:10" ht="12.6" customHeight="1">
      <c r="A83" s="2" t="s">
        <v>477</v>
      </c>
      <c r="B83" s="34">
        <f t="shared" si="2"/>
        <v>2</v>
      </c>
      <c r="C83" s="96">
        <f>COUNTIFS('GAME-Playoffs'!$A$4:$A$42,C$3,'GAME-Playoffs'!$K$4:$K$42,$A83,'GAME-Playoffs'!$M$4:$M$42,"&gt;=15")</f>
        <v>2</v>
      </c>
      <c r="D83" s="3" t="s">
        <v>484</v>
      </c>
      <c r="E83" s="41" t="s">
        <v>74</v>
      </c>
      <c r="F83" s="24"/>
      <c r="G83" s="41" t="s">
        <v>74</v>
      </c>
      <c r="H83" s="24"/>
      <c r="I83" s="41" t="s">
        <v>74</v>
      </c>
      <c r="J83" s="24"/>
    </row>
    <row r="84" spans="1:10" ht="12.6" customHeight="1">
      <c r="A84" s="2" t="s">
        <v>485</v>
      </c>
      <c r="B84" s="34">
        <f t="shared" si="2"/>
        <v>1</v>
      </c>
      <c r="C84" s="96">
        <f>COUNTIFS('GAME-Playoffs'!$A$4:$A$42,C$3,'GAME-Playoffs'!$K$4:$K$42,$A84,'GAME-Playoffs'!$M$4:$M$42,"&gt;=15")</f>
        <v>1</v>
      </c>
      <c r="D84" s="3" t="s">
        <v>437</v>
      </c>
      <c r="E84" s="41" t="s">
        <v>74</v>
      </c>
      <c r="F84" s="24"/>
      <c r="G84" s="41" t="s">
        <v>74</v>
      </c>
      <c r="H84" s="24"/>
      <c r="I84" s="41" t="s">
        <v>74</v>
      </c>
      <c r="J84" s="24"/>
    </row>
    <row r="85" spans="1:10" ht="12.6" customHeight="1">
      <c r="A85" s="2" t="s">
        <v>488</v>
      </c>
      <c r="B85" s="34">
        <f t="shared" si="2"/>
        <v>1</v>
      </c>
      <c r="C85" s="96">
        <f>COUNTIFS('GAME-Playoffs'!$A$4:$A$42,C$3,'GAME-Playoffs'!$K$4:$K$42,$A85,'GAME-Playoffs'!$M$4:$M$42,"&gt;=15")</f>
        <v>1</v>
      </c>
      <c r="D85" s="3" t="s">
        <v>494</v>
      </c>
      <c r="E85" s="41" t="s">
        <v>74</v>
      </c>
      <c r="F85" s="24"/>
      <c r="G85" s="41" t="s">
        <v>74</v>
      </c>
      <c r="H85" s="24"/>
      <c r="I85" s="41" t="s">
        <v>74</v>
      </c>
      <c r="J85" s="24"/>
    </row>
    <row r="86" spans="1:10" ht="12.6" customHeight="1">
      <c r="A86" s="2" t="s">
        <v>496</v>
      </c>
      <c r="B86" s="34">
        <f t="shared" si="2"/>
        <v>0</v>
      </c>
      <c r="C86" s="96">
        <f>COUNTIFS('GAME-Playoffs'!$A$4:$A$42,C$3,'GAME-Playoffs'!$K$4:$K$42,$A86,'GAME-Playoffs'!$M$4:$M$42,"&gt;=15")</f>
        <v>0</v>
      </c>
      <c r="D86" s="3"/>
      <c r="E86" s="41" t="s">
        <v>74</v>
      </c>
      <c r="F86" s="24"/>
      <c r="G86" s="41" t="s">
        <v>74</v>
      </c>
      <c r="H86" s="24"/>
      <c r="I86" s="41" t="s">
        <v>74</v>
      </c>
      <c r="J86" s="24"/>
    </row>
    <row r="87" spans="1:10" ht="12.6" customHeight="1">
      <c r="A87" s="2" t="s">
        <v>506</v>
      </c>
      <c r="B87" s="34">
        <f t="shared" si="2"/>
        <v>3</v>
      </c>
      <c r="C87" s="96">
        <f>COUNTIFS('GAME-Playoffs'!$A$4:$A$42,C$3,'GAME-Playoffs'!$K$4:$K$42,$A87,'GAME-Playoffs'!$M$4:$M$42,"&gt;=15")</f>
        <v>3</v>
      </c>
      <c r="D87" s="3" t="s">
        <v>512</v>
      </c>
      <c r="E87" s="41" t="s">
        <v>74</v>
      </c>
      <c r="F87" s="24"/>
      <c r="G87" s="41" t="s">
        <v>74</v>
      </c>
      <c r="H87" s="24"/>
      <c r="I87" s="41" t="s">
        <v>74</v>
      </c>
      <c r="J87" s="24"/>
    </row>
    <row r="88" spans="1:10" ht="12.6" customHeight="1">
      <c r="A88" s="2" t="s">
        <v>513</v>
      </c>
      <c r="B88" s="34">
        <f t="shared" ref="B88:B89" si="3">SUM(C88:J88)</f>
        <v>0</v>
      </c>
      <c r="C88" s="96">
        <f>COUNTIFS('GAME-Playoffs'!$A$4:$A$42,C$3,'GAME-Playoffs'!$K$4:$K$42,$A88,'GAME-Playoffs'!$M$4:$M$42,"&gt;=15")</f>
        <v>0</v>
      </c>
      <c r="D88" s="3"/>
      <c r="E88" s="41" t="s">
        <v>74</v>
      </c>
      <c r="F88" s="24"/>
      <c r="G88" s="41" t="s">
        <v>74</v>
      </c>
      <c r="H88" s="24"/>
      <c r="I88" s="41" t="s">
        <v>74</v>
      </c>
      <c r="J88" s="24"/>
    </row>
    <row r="89" spans="1:10" ht="12.6" customHeight="1">
      <c r="A89" s="2" t="s">
        <v>515</v>
      </c>
      <c r="B89" s="34">
        <f t="shared" si="3"/>
        <v>1</v>
      </c>
      <c r="C89" s="96">
        <f>COUNTIFS('GAME-Playoffs'!$A$4:$A$42,C$3,'GAME-Playoffs'!$K$4:$K$42,$A89,'GAME-Playoffs'!$M$4:$M$42,"&gt;=15")</f>
        <v>1</v>
      </c>
      <c r="D89" s="3" t="s">
        <v>519</v>
      </c>
      <c r="E89" s="41" t="s">
        <v>74</v>
      </c>
      <c r="F89" s="24"/>
      <c r="G89" s="41" t="s">
        <v>74</v>
      </c>
      <c r="H89" s="24"/>
      <c r="I89" s="41" t="s">
        <v>74</v>
      </c>
      <c r="J89" s="24"/>
    </row>
    <row r="90" spans="1:10" ht="12.6" customHeight="1">
      <c r="A90" s="2" t="s">
        <v>520</v>
      </c>
      <c r="B90" s="34">
        <f t="shared" ref="B90" si="4">SUM(C90:J90)</f>
        <v>0</v>
      </c>
      <c r="C90" s="96">
        <f>COUNTIFS('GAME-Playoffs'!$A$4:$A$42,C$3,'GAME-Playoffs'!$K$4:$K$42,$A90,'GAME-Playoffs'!$M$4:$M$42,"&gt;=15")</f>
        <v>0</v>
      </c>
      <c r="D90" s="3"/>
      <c r="E90" s="41" t="s">
        <v>74</v>
      </c>
      <c r="F90" s="24"/>
      <c r="G90" s="41" t="s">
        <v>74</v>
      </c>
      <c r="H90" s="24"/>
      <c r="I90" s="41" t="s">
        <v>74</v>
      </c>
      <c r="J90" s="24"/>
    </row>
    <row r="91" spans="1:10" ht="12.6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">
    <mergeCell ref="A1:F2"/>
  </mergeCells>
  <conditionalFormatting sqref="J2 G2">
    <cfRule type="containsText" dxfId="9" priority="12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21"/>
  <sheetViews>
    <sheetView workbookViewId="0">
      <selection activeCell="I4" sqref="I4"/>
    </sheetView>
  </sheetViews>
  <sheetFormatPr defaultColWidth="9.140625" defaultRowHeight="12.75"/>
  <cols>
    <col min="1" max="1" width="25.7109375" style="3" customWidth="1"/>
    <col min="2" max="6" width="6.5703125" style="5" customWidth="1"/>
    <col min="7" max="7" width="28.5703125" style="3" customWidth="1"/>
    <col min="8" max="9" width="18.8554687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105" t="s">
        <v>446</v>
      </c>
      <c r="B1" s="105"/>
      <c r="C1" s="105"/>
      <c r="D1" s="105"/>
      <c r="E1" s="105"/>
      <c r="F1" s="105"/>
      <c r="G1" s="105"/>
      <c r="H1" s="35" t="s">
        <v>438</v>
      </c>
      <c r="I1" s="36"/>
    </row>
    <row r="2" spans="1:11" ht="15" customHeight="1">
      <c r="A2" s="105"/>
      <c r="B2" s="105"/>
      <c r="C2" s="105"/>
      <c r="D2" s="105"/>
      <c r="E2" s="105"/>
      <c r="F2" s="105"/>
      <c r="G2" s="105"/>
      <c r="H2" s="44" t="s">
        <v>454</v>
      </c>
      <c r="I2" s="36"/>
    </row>
    <row r="3" spans="1:11" ht="12.75" customHeight="1">
      <c r="A3" s="1" t="s">
        <v>87</v>
      </c>
      <c r="B3" s="1" t="s">
        <v>155</v>
      </c>
      <c r="C3" s="27" t="s">
        <v>148</v>
      </c>
      <c r="D3" s="29" t="s">
        <v>151</v>
      </c>
      <c r="E3" s="30" t="s">
        <v>154</v>
      </c>
      <c r="F3" s="31" t="s">
        <v>153</v>
      </c>
      <c r="G3" s="1" t="s">
        <v>6</v>
      </c>
      <c r="H3" s="26" t="s">
        <v>146</v>
      </c>
      <c r="I3" s="37" t="b">
        <f>SUM(B3:B21)=COUNTIFS('GAME-Playoffs'!$M$4:$M$42,"&gt;=15")</f>
        <v>1</v>
      </c>
      <c r="K3" s="6"/>
    </row>
    <row r="4" spans="1:11" s="5" customFormat="1" ht="12.6" customHeight="1">
      <c r="A4" s="19" t="s">
        <v>122</v>
      </c>
      <c r="B4" s="34">
        <f>SUM(C4:F4)</f>
        <v>4</v>
      </c>
      <c r="C4" s="96">
        <f>COUNTIFS('GAME-Playoffs'!$A$4:$A$42,C$3,'GAME-Playoffs'!$D$4:$D$42,$A4,'GAME-Playoffs'!$M$4:$M$42,"&gt;=15")</f>
        <v>4</v>
      </c>
      <c r="D4" s="96">
        <f>COUNTIFS('GAME-Playoffs'!$A$4:$A$42,D$3,'GAME-Playoffs'!$D$4:$D$42,$A4,'GAME-Playoffs'!$M$4:$M$42,"&gt;=15")</f>
        <v>0</v>
      </c>
      <c r="E4" s="96">
        <f>COUNTIFS('GAME-Playoffs'!$A$4:$A$42,E$3,'GAME-Playoffs'!$D$4:$D$42,$A4,'GAME-Playoffs'!$M$4:$M$42,"&gt;=15")</f>
        <v>0</v>
      </c>
      <c r="F4" s="96">
        <f>COUNTIFS('GAME-Playoffs'!$A$4:$A$42,F$3,'GAME-Playoffs'!$D$4:$D$42,$A4,'GAME-Playoffs'!$M$4:$M$42,"&gt;=15")</f>
        <v>0</v>
      </c>
      <c r="G4" s="3" t="s">
        <v>511</v>
      </c>
      <c r="H4" s="3"/>
      <c r="I4" s="3"/>
      <c r="J4" s="3"/>
      <c r="K4" s="3"/>
    </row>
    <row r="5" spans="1:11" s="5" customFormat="1" ht="12.6" customHeight="1">
      <c r="A5" s="19" t="s">
        <v>100</v>
      </c>
      <c r="B5" s="34">
        <f t="shared" ref="B5:B19" si="0">SUM(C5:F5)</f>
        <v>3</v>
      </c>
      <c r="C5" s="96">
        <f>COUNTIFS('GAME-Playoffs'!$A$4:$A$42,C$3,'GAME-Playoffs'!$D$4:$D$42,$A5,'GAME-Playoffs'!$M$4:$M$42,"&gt;=15")</f>
        <v>3</v>
      </c>
      <c r="D5" s="96">
        <f>COUNTIFS('GAME-Playoffs'!$A$4:$A$42,D$3,'GAME-Playoffs'!$D$4:$D$42,$A5,'GAME-Playoffs'!$M$4:$M$42,"&gt;=15")</f>
        <v>0</v>
      </c>
      <c r="E5" s="96">
        <f>COUNTIFS('GAME-Playoffs'!$A$4:$A$42,E$3,'GAME-Playoffs'!$D$4:$D$42,$A5,'GAME-Playoffs'!$M$4:$M$42,"&gt;=15")</f>
        <v>0</v>
      </c>
      <c r="F5" s="96">
        <f>COUNTIFS('GAME-Playoffs'!$A$4:$A$42,F$3,'GAME-Playoffs'!$D$4:$D$42,$A5,'GAME-Playoffs'!$M$4:$M$42,"&gt;=15")</f>
        <v>0</v>
      </c>
      <c r="G5" s="3"/>
      <c r="H5" s="3"/>
      <c r="I5" s="3"/>
      <c r="J5" s="3"/>
      <c r="K5" s="3"/>
    </row>
    <row r="6" spans="1:11" s="5" customFormat="1" ht="12.6" customHeight="1">
      <c r="A6" s="17" t="s">
        <v>88</v>
      </c>
      <c r="B6" s="34">
        <f t="shared" si="0"/>
        <v>3</v>
      </c>
      <c r="C6" s="96">
        <f>COUNTIFS('GAME-Playoffs'!$A$4:$A$42,C$3,'GAME-Playoffs'!$D$4:$D$42,$A6,'GAME-Playoffs'!$M$4:$M$42,"&gt;=15")</f>
        <v>3</v>
      </c>
      <c r="D6" s="96">
        <f>COUNTIFS('GAME-Playoffs'!$A$4:$A$42,D$3,'GAME-Playoffs'!$D$4:$D$42,$A6,'GAME-Playoffs'!$M$4:$M$42,"&gt;=15")</f>
        <v>0</v>
      </c>
      <c r="E6" s="96">
        <f>COUNTIFS('GAME-Playoffs'!$A$4:$A$42,E$3,'GAME-Playoffs'!$D$4:$D$42,$A6,'GAME-Playoffs'!$M$4:$M$42,"&gt;=15")</f>
        <v>0</v>
      </c>
      <c r="F6" s="96">
        <f>COUNTIFS('GAME-Playoffs'!$A$4:$A$42,F$3,'GAME-Playoffs'!$D$4:$D$42,$A6,'GAME-Playoffs'!$M$4:$M$42,"&gt;=15")</f>
        <v>0</v>
      </c>
      <c r="G6" s="3"/>
      <c r="H6" s="3"/>
      <c r="I6" s="3"/>
      <c r="J6" s="3"/>
      <c r="K6" s="3"/>
    </row>
    <row r="7" spans="1:11" s="5" customFormat="1" ht="12.6" customHeight="1">
      <c r="A7" s="19" t="s">
        <v>91</v>
      </c>
      <c r="B7" s="34">
        <f t="shared" si="0"/>
        <v>3</v>
      </c>
      <c r="C7" s="96">
        <f>COUNTIFS('GAME-Playoffs'!$A$4:$A$42,C$3,'GAME-Playoffs'!$D$4:$D$42,$A7,'GAME-Playoffs'!$M$4:$M$42,"&gt;=15")</f>
        <v>3</v>
      </c>
      <c r="D7" s="96">
        <f>COUNTIFS('GAME-Playoffs'!$A$4:$A$42,D$3,'GAME-Playoffs'!$D$4:$D$42,$A7,'GAME-Playoffs'!$M$4:$M$42,"&gt;=15")</f>
        <v>0</v>
      </c>
      <c r="E7" s="96">
        <f>COUNTIFS('GAME-Playoffs'!$A$4:$A$42,E$3,'GAME-Playoffs'!$D$4:$D$42,$A7,'GAME-Playoffs'!$M$4:$M$42,"&gt;=15")</f>
        <v>0</v>
      </c>
      <c r="F7" s="96">
        <f>COUNTIFS('GAME-Playoffs'!$A$4:$A$42,F$3,'GAME-Playoffs'!$D$4:$D$42,$A7,'GAME-Playoffs'!$M$4:$M$42,"&gt;=15")</f>
        <v>0</v>
      </c>
      <c r="G7" s="3"/>
      <c r="H7" s="3"/>
      <c r="I7" s="3"/>
      <c r="J7" s="3"/>
      <c r="K7" s="3"/>
    </row>
    <row r="8" spans="1:11" s="5" customFormat="1" ht="12.6" customHeight="1">
      <c r="A8" s="19" t="s">
        <v>102</v>
      </c>
      <c r="B8" s="34">
        <f t="shared" si="0"/>
        <v>3</v>
      </c>
      <c r="C8" s="96">
        <f>COUNTIFS('GAME-Playoffs'!$A$4:$A$42,C$3,'GAME-Playoffs'!$D$4:$D$42,$A8,'GAME-Playoffs'!$M$4:$M$42,"&gt;=15")</f>
        <v>3</v>
      </c>
      <c r="D8" s="96">
        <f>COUNTIFS('GAME-Playoffs'!$A$4:$A$42,D$3,'GAME-Playoffs'!$D$4:$D$42,$A8,'GAME-Playoffs'!$M$4:$M$42,"&gt;=15")</f>
        <v>0</v>
      </c>
      <c r="E8" s="96">
        <f>COUNTIFS('GAME-Playoffs'!$A$4:$A$42,E$3,'GAME-Playoffs'!$D$4:$D$42,$A8,'GAME-Playoffs'!$M$4:$M$42,"&gt;=15")</f>
        <v>0</v>
      </c>
      <c r="F8" s="96">
        <f>COUNTIFS('GAME-Playoffs'!$A$4:$A$42,F$3,'GAME-Playoffs'!$D$4:$D$42,$A8,'GAME-Playoffs'!$M$4:$M$42,"&gt;=15")</f>
        <v>0</v>
      </c>
      <c r="G8" s="3"/>
      <c r="H8" s="3"/>
      <c r="I8" s="3"/>
      <c r="J8" s="3"/>
      <c r="K8" s="3"/>
    </row>
    <row r="9" spans="1:11" s="5" customFormat="1" ht="12.6" customHeight="1">
      <c r="A9" s="19" t="s">
        <v>123</v>
      </c>
      <c r="B9" s="34">
        <f>SUM(C9:F9)</f>
        <v>3</v>
      </c>
      <c r="C9" s="96">
        <f>COUNTIFS('GAME-Playoffs'!$A$4:$A$42,C$3,'GAME-Playoffs'!$D$4:$D$42,$A9,'GAME-Playoffs'!$M$4:$M$42,"&gt;=15")</f>
        <v>3</v>
      </c>
      <c r="D9" s="96">
        <f>COUNTIFS('GAME-Playoffs'!$A$4:$A$42,D$3,'GAME-Playoffs'!$D$4:$D$42,$A9,'GAME-Playoffs'!$M$4:$M$42,"&gt;=15")</f>
        <v>0</v>
      </c>
      <c r="E9" s="96">
        <f>COUNTIFS('GAME-Playoffs'!$A$4:$A$42,E$3,'GAME-Playoffs'!$D$4:$D$42,$A9,'GAME-Playoffs'!$M$4:$M$42,"&gt;=15")</f>
        <v>0</v>
      </c>
      <c r="F9" s="96">
        <f>COUNTIFS('GAME-Playoffs'!$A$4:$A$42,F$3,'GAME-Playoffs'!$D$4:$D$42,$A9,'GAME-Playoffs'!$M$4:$M$42,"&gt;=15")</f>
        <v>0</v>
      </c>
      <c r="G9" s="3"/>
      <c r="H9" s="3"/>
      <c r="I9" s="3"/>
      <c r="J9" s="3"/>
      <c r="K9" s="3"/>
    </row>
    <row r="10" spans="1:11" s="5" customFormat="1" ht="12.6" customHeight="1">
      <c r="A10" s="3" t="s">
        <v>135</v>
      </c>
      <c r="B10" s="34">
        <f>SUM(C10:F10)</f>
        <v>2</v>
      </c>
      <c r="C10" s="96">
        <f>COUNTIFS('GAME-Playoffs'!$A$4:$A$42,C$3,'GAME-Playoffs'!$D$4:$D$42,$A10,'GAME-Playoffs'!$M$4:$M$42,"&gt;=15")</f>
        <v>2</v>
      </c>
      <c r="D10" s="96">
        <f>COUNTIFS('GAME-Playoffs'!$A$4:$A$42,D$3,'GAME-Playoffs'!$D$4:$D$42,$A10,'GAME-Playoffs'!$M$4:$M$42,"&gt;=15")</f>
        <v>0</v>
      </c>
      <c r="E10" s="96">
        <f>COUNTIFS('GAME-Playoffs'!$A$4:$A$42,E$3,'GAME-Playoffs'!$D$4:$D$42,$A10,'GAME-Playoffs'!$M$4:$M$42,"&gt;=15")</f>
        <v>0</v>
      </c>
      <c r="F10" s="96">
        <f>COUNTIFS('GAME-Playoffs'!$A$4:$A$42,F$3,'GAME-Playoffs'!$D$4:$D$42,$A10,'GAME-Playoffs'!$M$4:$M$42,"&gt;=15")</f>
        <v>0</v>
      </c>
      <c r="G10" s="3"/>
      <c r="H10" s="3"/>
      <c r="I10" s="3"/>
      <c r="J10" s="3"/>
      <c r="K10" s="3"/>
    </row>
    <row r="11" spans="1:11" s="5" customFormat="1" ht="12.6" customHeight="1">
      <c r="A11" s="19" t="s">
        <v>141</v>
      </c>
      <c r="B11" s="34">
        <f t="shared" si="0"/>
        <v>2</v>
      </c>
      <c r="C11" s="96">
        <f>COUNTIFS('GAME-Playoffs'!$A$4:$A$42,C$3,'GAME-Playoffs'!$D$4:$D$42,$A11,'GAME-Playoffs'!$M$4:$M$42,"&gt;=15")</f>
        <v>2</v>
      </c>
      <c r="D11" s="96">
        <f>COUNTIFS('GAME-Playoffs'!$A$4:$A$42,D$3,'GAME-Playoffs'!$D$4:$D$42,$A11,'GAME-Playoffs'!$M$4:$M$42,"&gt;=15")</f>
        <v>0</v>
      </c>
      <c r="E11" s="96">
        <f>COUNTIFS('GAME-Playoffs'!$A$4:$A$42,E$3,'GAME-Playoffs'!$D$4:$D$42,$A11,'GAME-Playoffs'!$M$4:$M$42,"&gt;=15")</f>
        <v>0</v>
      </c>
      <c r="F11" s="96">
        <f>COUNTIFS('GAME-Playoffs'!$A$4:$A$42,F$3,'GAME-Playoffs'!$D$4:$D$42,$A11,'GAME-Playoffs'!$M$4:$M$42,"&gt;=15")</f>
        <v>0</v>
      </c>
      <c r="G11" s="3"/>
      <c r="H11" s="3"/>
      <c r="I11" s="3"/>
      <c r="J11" s="3"/>
      <c r="K11" s="3"/>
    </row>
    <row r="12" spans="1:11" s="5" customFormat="1" ht="12.6" customHeight="1">
      <c r="A12" s="19" t="s">
        <v>132</v>
      </c>
      <c r="B12" s="34">
        <f t="shared" si="0"/>
        <v>2</v>
      </c>
      <c r="C12" s="96">
        <f>COUNTIFS('GAME-Playoffs'!$A$4:$A$42,C$3,'GAME-Playoffs'!$D$4:$D$42,$A12,'GAME-Playoffs'!$M$4:$M$42,"&gt;=15")</f>
        <v>2</v>
      </c>
      <c r="D12" s="96">
        <f>COUNTIFS('GAME-Playoffs'!$A$4:$A$42,D$3,'GAME-Playoffs'!$D$4:$D$42,$A12,'GAME-Playoffs'!$M$4:$M$42,"&gt;=15")</f>
        <v>0</v>
      </c>
      <c r="E12" s="96">
        <f>COUNTIFS('GAME-Playoffs'!$A$4:$A$42,E$3,'GAME-Playoffs'!$D$4:$D$42,$A12,'GAME-Playoffs'!$M$4:$M$42,"&gt;=15")</f>
        <v>0</v>
      </c>
      <c r="F12" s="96">
        <f>COUNTIFS('GAME-Playoffs'!$A$4:$A$42,F$3,'GAME-Playoffs'!$D$4:$D$42,$A12,'GAME-Playoffs'!$M$4:$M$42,"&gt;=15")</f>
        <v>0</v>
      </c>
      <c r="G12" s="3"/>
      <c r="H12" s="3"/>
      <c r="I12" s="3"/>
      <c r="J12" s="3"/>
      <c r="K12" s="3"/>
    </row>
    <row r="13" spans="1:11" s="5" customFormat="1" ht="12.6" customHeight="1">
      <c r="A13" s="17" t="s">
        <v>130</v>
      </c>
      <c r="B13" s="34">
        <f>SUM(C13:F13)</f>
        <v>2</v>
      </c>
      <c r="C13" s="96">
        <f>COUNTIFS('GAME-Playoffs'!$A$4:$A$42,C$3,'GAME-Playoffs'!$D$4:$D$42,$A13,'GAME-Playoffs'!$M$4:$M$42,"&gt;=15")</f>
        <v>2</v>
      </c>
      <c r="D13" s="96">
        <f>COUNTIFS('GAME-Playoffs'!$A$4:$A$42,D$3,'GAME-Playoffs'!$D$4:$D$42,$A13,'GAME-Playoffs'!$M$4:$M$42,"&gt;=15")</f>
        <v>0</v>
      </c>
      <c r="E13" s="96">
        <f>COUNTIFS('GAME-Playoffs'!$A$4:$A$42,E$3,'GAME-Playoffs'!$D$4:$D$42,$A13,'GAME-Playoffs'!$M$4:$M$42,"&gt;=15")</f>
        <v>0</v>
      </c>
      <c r="F13" s="96">
        <f>COUNTIFS('GAME-Playoffs'!$A$4:$A$42,F$3,'GAME-Playoffs'!$D$4:$D$42,$A13,'GAME-Playoffs'!$M$4:$M$42,"&gt;=15")</f>
        <v>0</v>
      </c>
      <c r="G13" s="3"/>
      <c r="H13" s="3"/>
      <c r="I13" s="3"/>
      <c r="J13" s="3"/>
      <c r="K13" s="3"/>
    </row>
    <row r="14" spans="1:11" s="5" customFormat="1" ht="12.6" customHeight="1">
      <c r="A14" s="50" t="s">
        <v>131</v>
      </c>
      <c r="B14" s="34">
        <f t="shared" si="0"/>
        <v>2</v>
      </c>
      <c r="C14" s="96">
        <f>COUNTIFS('GAME-Playoffs'!$A$4:$A$42,C$3,'GAME-Playoffs'!$D$4:$D$42,$A14,'GAME-Playoffs'!$M$4:$M$42,"&gt;=15")</f>
        <v>1</v>
      </c>
      <c r="D14" s="96">
        <f>COUNTIFS('GAME-Playoffs'!$A$4:$A$42,D$3,'GAME-Playoffs'!$D$4:$D$42,$A14,'GAME-Playoffs'!$M$4:$M$42,"&gt;=15")</f>
        <v>1</v>
      </c>
      <c r="E14" s="96">
        <f>COUNTIFS('GAME-Playoffs'!$A$4:$A$42,E$3,'GAME-Playoffs'!$D$4:$D$42,$A14,'GAME-Playoffs'!$M$4:$M$42,"&gt;=15")</f>
        <v>0</v>
      </c>
      <c r="F14" s="96">
        <f>COUNTIFS('GAME-Playoffs'!$A$4:$A$42,F$3,'GAME-Playoffs'!$D$4:$D$42,$A14,'GAME-Playoffs'!$M$4:$M$42,"&gt;=15")</f>
        <v>0</v>
      </c>
      <c r="G14" s="3"/>
      <c r="H14" s="3"/>
      <c r="I14" s="3"/>
      <c r="J14" s="3"/>
      <c r="K14" s="3"/>
    </row>
    <row r="15" spans="1:11" s="5" customFormat="1" ht="12.6" customHeight="1">
      <c r="A15" s="3" t="s">
        <v>97</v>
      </c>
      <c r="B15" s="34">
        <f>SUM(C15:F15)</f>
        <v>2</v>
      </c>
      <c r="C15" s="96">
        <f>COUNTIFS('GAME-Playoffs'!$A$4:$A$42,C$3,'GAME-Playoffs'!$D$4:$D$42,$A15,'GAME-Playoffs'!$M$4:$M$42,"&gt;=15")</f>
        <v>2</v>
      </c>
      <c r="D15" s="96">
        <f>COUNTIFS('GAME-Playoffs'!$A$4:$A$42,D$3,'GAME-Playoffs'!$D$4:$D$42,$A15,'GAME-Playoffs'!$M$4:$M$42,"&gt;=15")</f>
        <v>0</v>
      </c>
      <c r="E15" s="96">
        <f>COUNTIFS('GAME-Playoffs'!$A$4:$A$42,E$3,'GAME-Playoffs'!$D$4:$D$42,$A15,'GAME-Playoffs'!$M$4:$M$42,"&gt;=15")</f>
        <v>0</v>
      </c>
      <c r="F15" s="96">
        <f>COUNTIFS('GAME-Playoffs'!$A$4:$A$42,F$3,'GAME-Playoffs'!$D$4:$D$42,$A15,'GAME-Playoffs'!$M$4:$M$42,"&gt;=15")</f>
        <v>0</v>
      </c>
      <c r="G15" s="3"/>
      <c r="H15" s="3"/>
      <c r="I15" s="3"/>
      <c r="J15" s="3"/>
      <c r="K15" s="3"/>
    </row>
    <row r="16" spans="1:11" s="5" customFormat="1" ht="12.6" customHeight="1">
      <c r="A16" s="19" t="s">
        <v>103</v>
      </c>
      <c r="B16" s="34">
        <f t="shared" si="0"/>
        <v>2</v>
      </c>
      <c r="C16" s="96">
        <f>COUNTIFS('GAME-Playoffs'!$A$4:$A$42,C$3,'GAME-Playoffs'!$D$4:$D$42,$A16,'GAME-Playoffs'!$M$4:$M$42,"&gt;=15")</f>
        <v>2</v>
      </c>
      <c r="D16" s="96">
        <f>COUNTIFS('GAME-Playoffs'!$A$4:$A$42,D$3,'GAME-Playoffs'!$D$4:$D$42,$A16,'GAME-Playoffs'!$M$4:$M$42,"&gt;=15")</f>
        <v>0</v>
      </c>
      <c r="E16" s="96">
        <f>COUNTIFS('GAME-Playoffs'!$A$4:$A$42,E$3,'GAME-Playoffs'!$D$4:$D$42,$A16,'GAME-Playoffs'!$M$4:$M$42,"&gt;=15")</f>
        <v>0</v>
      </c>
      <c r="F16" s="96">
        <f>COUNTIFS('GAME-Playoffs'!$A$4:$A$42,F$3,'GAME-Playoffs'!$D$4:$D$42,$A16,'GAME-Playoffs'!$M$4:$M$42,"&gt;=15")</f>
        <v>0</v>
      </c>
      <c r="G16" s="3"/>
      <c r="H16" s="3"/>
      <c r="I16" s="3"/>
      <c r="J16" s="3"/>
      <c r="K16" s="3"/>
    </row>
    <row r="17" spans="1:11" s="5" customFormat="1" ht="12.6" customHeight="1">
      <c r="A17" s="23" t="s">
        <v>129</v>
      </c>
      <c r="B17" s="34">
        <f t="shared" si="0"/>
        <v>1</v>
      </c>
      <c r="C17" s="96">
        <f>COUNTIFS('GAME-Playoffs'!$A$4:$A$42,C$3,'GAME-Playoffs'!$D$4:$D$42,$A17,'GAME-Playoffs'!$M$4:$M$42,"&gt;=15")</f>
        <v>1</v>
      </c>
      <c r="D17" s="96">
        <f>COUNTIFS('GAME-Playoffs'!$A$4:$A$42,D$3,'GAME-Playoffs'!$D$4:$D$42,$A17,'GAME-Playoffs'!$M$4:$M$42,"&gt;=15")</f>
        <v>0</v>
      </c>
      <c r="E17" s="96">
        <f>COUNTIFS('GAME-Playoffs'!$A$4:$A$42,E$3,'GAME-Playoffs'!$D$4:$D$42,$A17,'GAME-Playoffs'!$M$4:$M$42,"&gt;=15")</f>
        <v>0</v>
      </c>
      <c r="F17" s="96">
        <f>COUNTIFS('GAME-Playoffs'!$A$4:$A$42,F$3,'GAME-Playoffs'!$D$4:$D$42,$A17,'GAME-Playoffs'!$M$4:$M$42,"&gt;=15")</f>
        <v>0</v>
      </c>
      <c r="G17" s="3"/>
      <c r="H17" s="3"/>
      <c r="I17" s="3"/>
      <c r="J17" s="3"/>
      <c r="K17" s="3"/>
    </row>
    <row r="18" spans="1:11" s="5" customFormat="1" ht="12.6" customHeight="1">
      <c r="A18" s="50" t="s">
        <v>134</v>
      </c>
      <c r="B18" s="34">
        <f t="shared" si="0"/>
        <v>1</v>
      </c>
      <c r="C18" s="96">
        <f>COUNTIFS('GAME-Playoffs'!$A$4:$A$42,C$3,'GAME-Playoffs'!$D$4:$D$42,$A18,'GAME-Playoffs'!$M$4:$M$42,"&gt;=15")</f>
        <v>0</v>
      </c>
      <c r="D18" s="96">
        <f>COUNTIFS('GAME-Playoffs'!$A$4:$A$42,D$3,'GAME-Playoffs'!$D$4:$D$42,$A18,'GAME-Playoffs'!$M$4:$M$42,"&gt;=15")</f>
        <v>1</v>
      </c>
      <c r="E18" s="96">
        <f>COUNTIFS('GAME-Playoffs'!$A$4:$A$42,E$3,'GAME-Playoffs'!$D$4:$D$42,$A18,'GAME-Playoffs'!$M$4:$M$42,"&gt;=15")</f>
        <v>0</v>
      </c>
      <c r="F18" s="96">
        <f>COUNTIFS('GAME-Playoffs'!$A$4:$A$42,F$3,'GAME-Playoffs'!$D$4:$D$42,$A18,'GAME-Playoffs'!$M$4:$M$42,"&gt;=15")</f>
        <v>0</v>
      </c>
      <c r="G18" s="3"/>
      <c r="H18" s="3"/>
      <c r="I18" s="3"/>
      <c r="J18" s="3"/>
      <c r="K18" s="3"/>
    </row>
    <row r="19" spans="1:11" s="5" customFormat="1" ht="12.6" customHeight="1">
      <c r="A19" s="23" t="s">
        <v>136</v>
      </c>
      <c r="B19" s="34">
        <f t="shared" si="0"/>
        <v>1</v>
      </c>
      <c r="C19" s="96">
        <f>COUNTIFS('GAME-Playoffs'!$A$4:$A$42,C$3,'GAME-Playoffs'!$D$4:$D$42,$A19,'GAME-Playoffs'!$M$4:$M$42,"&gt;=15")</f>
        <v>1</v>
      </c>
      <c r="D19" s="96">
        <f>COUNTIFS('GAME-Playoffs'!$A$4:$A$42,D$3,'GAME-Playoffs'!$D$4:$D$42,$A19,'GAME-Playoffs'!$M$4:$M$42,"&gt;=15")</f>
        <v>0</v>
      </c>
      <c r="E19" s="96">
        <f>COUNTIFS('GAME-Playoffs'!$A$4:$A$42,E$3,'GAME-Playoffs'!$D$4:$D$42,$A19,'GAME-Playoffs'!$M$4:$M$42,"&gt;=15")</f>
        <v>0</v>
      </c>
      <c r="F19" s="96">
        <f>COUNTIFS('GAME-Playoffs'!$A$4:$A$42,F$3,'GAME-Playoffs'!$D$4:$D$42,$A19,'GAME-Playoffs'!$M$4:$M$42,"&gt;=15")</f>
        <v>0</v>
      </c>
      <c r="G19" s="3"/>
      <c r="H19" s="3"/>
      <c r="I19" s="3"/>
      <c r="J19" s="3"/>
      <c r="K19" s="3"/>
    </row>
    <row r="20" spans="1:11" s="5" customFormat="1" ht="12.6" customHeight="1">
      <c r="A20" s="23" t="s">
        <v>145</v>
      </c>
      <c r="B20" s="34">
        <f t="shared" ref="B20" si="1">SUM(C20:F20)</f>
        <v>1</v>
      </c>
      <c r="C20" s="96">
        <f>COUNTIFS('GAME-Playoffs'!$A$4:$A$42,C$3,'GAME-Playoffs'!$D$4:$D$42,$A20,'GAME-Playoffs'!$M$4:$M$42,"&gt;=15")</f>
        <v>1</v>
      </c>
      <c r="D20" s="96">
        <f>COUNTIFS('GAME-Playoffs'!$A$4:$A$42,D$3,'GAME-Playoffs'!$D$4:$D$42,$A20,'GAME-Playoffs'!$M$4:$M$42,"&gt;=15")</f>
        <v>0</v>
      </c>
      <c r="E20" s="96">
        <f>COUNTIFS('GAME-Playoffs'!$A$4:$A$42,E$3,'GAME-Playoffs'!$D$4:$D$42,$A20,'GAME-Playoffs'!$M$4:$M$42,"&gt;=15")</f>
        <v>0</v>
      </c>
      <c r="F20" s="96">
        <f>COUNTIFS('GAME-Playoffs'!$A$4:$A$42,F$3,'GAME-Playoffs'!$D$4:$D$42,$A20,'GAME-Playoffs'!$M$4:$M$42,"&gt;=15")</f>
        <v>0</v>
      </c>
      <c r="G20" s="3"/>
      <c r="H20" s="3"/>
      <c r="I20" s="3"/>
      <c r="J20" s="3"/>
      <c r="K20" s="3"/>
    </row>
    <row r="21" spans="1:11" ht="12.6" customHeight="1">
      <c r="A21" s="1"/>
      <c r="B21" s="1"/>
      <c r="C21" s="1"/>
      <c r="D21" s="1"/>
      <c r="E21" s="1"/>
      <c r="F21" s="1"/>
      <c r="G21" s="1"/>
      <c r="H21" s="1"/>
      <c r="I21" s="1"/>
      <c r="K21" s="6"/>
    </row>
  </sheetData>
  <mergeCells count="1">
    <mergeCell ref="A1:G2"/>
  </mergeCells>
  <conditionalFormatting sqref="H2 I3">
    <cfRule type="containsText" dxfId="8" priority="17" stopIfTrue="1" operator="containsText" text="FAŁSZ">
      <formula>NOT(ISERROR(SEARCH("FAŁSZ",H2)))</formula>
    </cfRule>
  </conditionalFormatting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35"/>
  <sheetViews>
    <sheetView workbookViewId="0">
      <selection activeCell="J4" sqref="J4"/>
    </sheetView>
  </sheetViews>
  <sheetFormatPr defaultColWidth="9.140625" defaultRowHeight="12.75"/>
  <cols>
    <col min="1" max="1" width="20.85546875" style="3" customWidth="1"/>
    <col min="2" max="2" width="5.85546875" style="5" bestFit="1" customWidth="1"/>
    <col min="3" max="7" width="6.5703125" style="5" customWidth="1"/>
    <col min="8" max="8" width="28.5703125" style="3" customWidth="1"/>
    <col min="9" max="10" width="18.42578125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105" t="s">
        <v>447</v>
      </c>
      <c r="B1" s="105"/>
      <c r="C1" s="105"/>
      <c r="D1" s="105"/>
      <c r="E1" s="105"/>
      <c r="F1" s="105"/>
      <c r="G1" s="105"/>
      <c r="H1" s="105"/>
      <c r="I1" s="35" t="s">
        <v>438</v>
      </c>
      <c r="J1" s="36"/>
    </row>
    <row r="2" spans="1:12" ht="15" customHeight="1">
      <c r="A2" s="105"/>
      <c r="B2" s="105"/>
      <c r="C2" s="105"/>
      <c r="D2" s="105"/>
      <c r="E2" s="105"/>
      <c r="F2" s="105"/>
      <c r="G2" s="105"/>
      <c r="H2" s="105"/>
      <c r="I2" s="44" t="s">
        <v>454</v>
      </c>
      <c r="J2" s="36"/>
    </row>
    <row r="3" spans="1:12" ht="12.75" customHeight="1">
      <c r="A3" s="1" t="s">
        <v>73</v>
      </c>
      <c r="B3" s="1" t="s">
        <v>0</v>
      </c>
      <c r="C3" s="1" t="s">
        <v>155</v>
      </c>
      <c r="D3" s="27" t="s">
        <v>148</v>
      </c>
      <c r="E3" s="29" t="s">
        <v>151</v>
      </c>
      <c r="F3" s="30" t="s">
        <v>154</v>
      </c>
      <c r="G3" s="31" t="s">
        <v>153</v>
      </c>
      <c r="H3" s="1" t="s">
        <v>6</v>
      </c>
      <c r="I3" s="36">
        <v>1</v>
      </c>
      <c r="J3" s="37" t="b">
        <f>SUM(C3:C35)=COUNTIFS('GAME-Playoffs'!$M$4:$M$42,"&gt;=15")</f>
        <v>1</v>
      </c>
      <c r="L3" s="6"/>
    </row>
    <row r="4" spans="1:12" s="5" customFormat="1" ht="12.6" customHeight="1">
      <c r="A4" s="99" t="s">
        <v>509</v>
      </c>
      <c r="B4" s="103" t="s">
        <v>9</v>
      </c>
      <c r="C4" s="101">
        <f>SUM(D4:G4)</f>
        <v>3</v>
      </c>
      <c r="D4" s="98">
        <f>COUNTIFS('GAME-Playoffs'!$A$4:$A$42,D$3,'GAME-Playoffs'!$B$4:$B$42,$A4,'GAME-Playoffs'!$M$4:$M$42,"&gt;=15")</f>
        <v>3</v>
      </c>
      <c r="E4" s="98">
        <f>COUNTIFS('GAME-Playoffs'!$A$4:$A$42,E$3,'GAME-Playoffs'!$B$4:$B$42,$A4,'GAME-Playoffs'!$M$4:$M$42,"&gt;=15")</f>
        <v>0</v>
      </c>
      <c r="F4" s="98">
        <f>COUNTIFS('GAME-Playoffs'!$A$4:$A$42,F$3,'GAME-Playoffs'!$B$4:$B$42,$A4,'GAME-Playoffs'!$M$4:$M$42,"&gt;=15")</f>
        <v>0</v>
      </c>
      <c r="G4" s="98">
        <f>COUNTIFS('GAME-Playoffs'!$A$4:$A$42,G$3,'GAME-Playoffs'!$B$4:$B$42,$A4,'GAME-Playoffs'!$M$4:$M$42,"&gt;=15")</f>
        <v>0</v>
      </c>
      <c r="H4" s="23" t="s">
        <v>511</v>
      </c>
      <c r="I4" s="3"/>
      <c r="J4" s="3"/>
      <c r="K4" s="3"/>
      <c r="L4" s="3"/>
    </row>
    <row r="5" spans="1:12" s="5" customFormat="1" ht="12.6" customHeight="1">
      <c r="A5" s="99" t="s">
        <v>263</v>
      </c>
      <c r="B5" s="100" t="s">
        <v>9</v>
      </c>
      <c r="C5" s="101">
        <f>SUM(D5:G5)</f>
        <v>2</v>
      </c>
      <c r="D5" s="98">
        <f>COUNTIFS('GAME-Playoffs'!$A$4:$A$42,D$3,'GAME-Playoffs'!$B$4:$B$42,$A5,'GAME-Playoffs'!$M$4:$M$42,"&gt;=15")</f>
        <v>2</v>
      </c>
      <c r="E5" s="98">
        <f>COUNTIFS('GAME-Playoffs'!$A$4:$A$42,E$3,'GAME-Playoffs'!$B$4:$B$42,$A5,'GAME-Playoffs'!$M$4:$M$42,"&gt;=15")</f>
        <v>0</v>
      </c>
      <c r="F5" s="98">
        <f>COUNTIFS('GAME-Playoffs'!$A$4:$A$42,F$3,'GAME-Playoffs'!$B$4:$B$42,$A5,'GAME-Playoffs'!$M$4:$M$42,"&gt;=15")</f>
        <v>0</v>
      </c>
      <c r="G5" s="98">
        <f>COUNTIFS('GAME-Playoffs'!$A$4:$A$42,G$3,'GAME-Playoffs'!$B$4:$B$42,$A5,'GAME-Playoffs'!$M$4:$M$42,"&gt;=15")</f>
        <v>0</v>
      </c>
      <c r="H5" s="23"/>
      <c r="I5" s="3"/>
      <c r="J5" s="3"/>
      <c r="K5" s="3"/>
      <c r="L5" s="3"/>
    </row>
    <row r="6" spans="1:12" s="5" customFormat="1" ht="12.6" customHeight="1">
      <c r="A6" s="99" t="s">
        <v>476</v>
      </c>
      <c r="B6" s="100" t="s">
        <v>9</v>
      </c>
      <c r="C6" s="101">
        <f>SUM(D6:G6)</f>
        <v>2</v>
      </c>
      <c r="D6" s="98">
        <f>COUNTIFS('GAME-Playoffs'!$A$4:$A$42,D$3,'GAME-Playoffs'!$B$4:$B$42,$A6,'GAME-Playoffs'!$M$4:$M$42,"&gt;=15")</f>
        <v>2</v>
      </c>
      <c r="E6" s="98">
        <f>COUNTIFS('GAME-Playoffs'!$A$4:$A$42,E$3,'GAME-Playoffs'!$B$4:$B$42,$A6,'GAME-Playoffs'!$M$4:$M$42,"&gt;=15")</f>
        <v>0</v>
      </c>
      <c r="F6" s="98">
        <f>COUNTIFS('GAME-Playoffs'!$A$4:$A$42,F$3,'GAME-Playoffs'!$B$4:$B$42,$A6,'GAME-Playoffs'!$M$4:$M$42,"&gt;=15")</f>
        <v>0</v>
      </c>
      <c r="G6" s="98">
        <f>COUNTIFS('GAME-Playoffs'!$A$4:$A$42,G$3,'GAME-Playoffs'!$B$4:$B$42,$A6,'GAME-Playoffs'!$M$4:$M$42,"&gt;=15")</f>
        <v>0</v>
      </c>
      <c r="H6" s="23"/>
      <c r="I6" s="3"/>
      <c r="J6" s="3"/>
      <c r="K6" s="3"/>
      <c r="L6" s="3"/>
    </row>
    <row r="7" spans="1:12" s="5" customFormat="1" ht="12.6" customHeight="1">
      <c r="A7" s="99" t="s">
        <v>231</v>
      </c>
      <c r="B7" s="100"/>
      <c r="C7" s="101">
        <f t="shared" ref="C7:C14" si="0">SUM(D7:G7)</f>
        <v>2</v>
      </c>
      <c r="D7" s="98">
        <f>COUNTIFS('GAME-Playoffs'!$A$4:$A$42,D$3,'GAME-Playoffs'!$B$4:$B$42,$A7,'GAME-Playoffs'!$M$4:$M$42,"&gt;=15")</f>
        <v>2</v>
      </c>
      <c r="E7" s="98">
        <f>COUNTIFS('GAME-Playoffs'!$A$4:$A$42,E$3,'GAME-Playoffs'!$B$4:$B$42,$A7,'GAME-Playoffs'!$M$4:$M$42,"&gt;=15")</f>
        <v>0</v>
      </c>
      <c r="F7" s="98">
        <f>COUNTIFS('GAME-Playoffs'!$A$4:$A$42,F$3,'GAME-Playoffs'!$B$4:$B$42,$A7,'GAME-Playoffs'!$M$4:$M$42,"&gt;=15")</f>
        <v>0</v>
      </c>
      <c r="G7" s="98">
        <f>COUNTIFS('GAME-Playoffs'!$A$4:$A$42,G$3,'GAME-Playoffs'!$B$4:$B$42,$A7,'GAME-Playoffs'!$M$4:$M$42,"&gt;=15")</f>
        <v>0</v>
      </c>
      <c r="H7" s="23"/>
      <c r="I7" s="3"/>
      <c r="J7" s="3"/>
      <c r="K7" s="3"/>
      <c r="L7" s="3"/>
    </row>
    <row r="8" spans="1:12" s="5" customFormat="1" ht="12.6" customHeight="1">
      <c r="A8" s="99" t="s">
        <v>203</v>
      </c>
      <c r="B8" s="103"/>
      <c r="C8" s="101">
        <f t="shared" si="0"/>
        <v>2</v>
      </c>
      <c r="D8" s="98">
        <f>COUNTIFS('GAME-Playoffs'!$A$4:$A$42,D$3,'GAME-Playoffs'!$B$4:$B$42,$A8,'GAME-Playoffs'!$M$4:$M$42,"&gt;=15")</f>
        <v>2</v>
      </c>
      <c r="E8" s="98">
        <f>COUNTIFS('GAME-Playoffs'!$A$4:$A$42,E$3,'GAME-Playoffs'!$B$4:$B$42,$A8,'GAME-Playoffs'!$M$4:$M$42,"&gt;=15")</f>
        <v>0</v>
      </c>
      <c r="F8" s="98">
        <f>COUNTIFS('GAME-Playoffs'!$A$4:$A$42,F$3,'GAME-Playoffs'!$B$4:$B$42,$A8,'GAME-Playoffs'!$M$4:$M$42,"&gt;=15")</f>
        <v>0</v>
      </c>
      <c r="G8" s="98">
        <f>COUNTIFS('GAME-Playoffs'!$A$4:$A$42,G$3,'GAME-Playoffs'!$B$4:$B$42,$A8,'GAME-Playoffs'!$M$4:$M$42,"&gt;=15")</f>
        <v>0</v>
      </c>
      <c r="H8" s="23"/>
      <c r="I8" s="3"/>
      <c r="J8" s="3"/>
      <c r="K8" s="3"/>
      <c r="L8" s="3"/>
    </row>
    <row r="9" spans="1:12" s="5" customFormat="1" ht="12.6" customHeight="1">
      <c r="A9" s="22" t="s">
        <v>208</v>
      </c>
      <c r="B9" s="59"/>
      <c r="C9" s="34">
        <f>SUM(D9:G9)</f>
        <v>1</v>
      </c>
      <c r="D9" s="102">
        <f>COUNTIFS('GAME-Playoffs'!$A$4:$A$42,D$3,'GAME-Playoffs'!$B$4:$B$42,$A9,'GAME-Playoffs'!$M$4:$M$42,"&gt;=15")</f>
        <v>0</v>
      </c>
      <c r="E9" s="102">
        <f>COUNTIFS('GAME-Playoffs'!$A$4:$A$42,E$3,'GAME-Playoffs'!$B$4:$B$42,$A9,'GAME-Playoffs'!$M$4:$M$42,"&gt;=15")</f>
        <v>1</v>
      </c>
      <c r="F9" s="102">
        <f>COUNTIFS('GAME-Playoffs'!$A$4:$A$42,F$3,'GAME-Playoffs'!$B$4:$B$42,$A9,'GAME-Playoffs'!$M$4:$M$42,"&gt;=15")</f>
        <v>0</v>
      </c>
      <c r="G9" s="102">
        <f>COUNTIFS('GAME-Playoffs'!$A$4:$A$42,G$3,'GAME-Playoffs'!$B$4:$B$42,$A9,'GAME-Playoffs'!$M$4:$M$42,"&gt;=15")</f>
        <v>0</v>
      </c>
      <c r="H9" s="23"/>
      <c r="I9" s="3"/>
      <c r="J9" s="3"/>
      <c r="K9" s="3"/>
      <c r="L9" s="3"/>
    </row>
    <row r="10" spans="1:12" s="5" customFormat="1" ht="12.6" customHeight="1">
      <c r="A10" s="22" t="s">
        <v>238</v>
      </c>
      <c r="B10" s="56"/>
      <c r="C10" s="34">
        <f t="shared" si="0"/>
        <v>1</v>
      </c>
      <c r="D10" s="102">
        <f>COUNTIFS('GAME-Playoffs'!$A$4:$A$42,D$3,'GAME-Playoffs'!$B$4:$B$42,$A10,'GAME-Playoffs'!$M$4:$M$42,"&gt;=15")</f>
        <v>1</v>
      </c>
      <c r="E10" s="102">
        <f>COUNTIFS('GAME-Playoffs'!$A$4:$A$42,E$3,'GAME-Playoffs'!$B$4:$B$42,$A10,'GAME-Playoffs'!$M$4:$M$42,"&gt;=15")</f>
        <v>0</v>
      </c>
      <c r="F10" s="102">
        <f>COUNTIFS('GAME-Playoffs'!$A$4:$A$42,F$3,'GAME-Playoffs'!$B$4:$B$42,$A10,'GAME-Playoffs'!$M$4:$M$42,"&gt;=15")</f>
        <v>0</v>
      </c>
      <c r="G10" s="102">
        <f>COUNTIFS('GAME-Playoffs'!$A$4:$A$42,G$3,'GAME-Playoffs'!$B$4:$B$42,$A10,'GAME-Playoffs'!$M$4:$M$42,"&gt;=15")</f>
        <v>0</v>
      </c>
      <c r="H10" s="23"/>
      <c r="I10" s="3"/>
      <c r="J10" s="3"/>
      <c r="K10" s="3"/>
      <c r="L10" s="3"/>
    </row>
    <row r="11" spans="1:12" s="5" customFormat="1" ht="12.6" customHeight="1">
      <c r="A11" s="22" t="s">
        <v>230</v>
      </c>
      <c r="B11" s="56"/>
      <c r="C11" s="34">
        <f>SUM(D11:G11)</f>
        <v>1</v>
      </c>
      <c r="D11" s="102">
        <f>COUNTIFS('GAME-Playoffs'!$A$4:$A$42,D$3,'GAME-Playoffs'!$B$4:$B$42,$A11,'GAME-Playoffs'!$M$4:$M$42,"&gt;=15")</f>
        <v>1</v>
      </c>
      <c r="E11" s="102">
        <f>COUNTIFS('GAME-Playoffs'!$A$4:$A$42,E$3,'GAME-Playoffs'!$B$4:$B$42,$A11,'GAME-Playoffs'!$M$4:$M$42,"&gt;=15")</f>
        <v>0</v>
      </c>
      <c r="F11" s="102">
        <f>COUNTIFS('GAME-Playoffs'!$A$4:$A$42,F$3,'GAME-Playoffs'!$B$4:$B$42,$A11,'GAME-Playoffs'!$M$4:$M$42,"&gt;=15")</f>
        <v>0</v>
      </c>
      <c r="G11" s="102">
        <f>COUNTIFS('GAME-Playoffs'!$A$4:$A$42,G$3,'GAME-Playoffs'!$B$4:$B$42,$A11,'GAME-Playoffs'!$M$4:$M$42,"&gt;=15")</f>
        <v>0</v>
      </c>
      <c r="H11" s="23"/>
      <c r="I11" s="3"/>
      <c r="J11" s="3"/>
      <c r="K11" s="3"/>
      <c r="L11" s="3"/>
    </row>
    <row r="12" spans="1:12" s="5" customFormat="1" ht="12.6" customHeight="1">
      <c r="A12" s="22" t="s">
        <v>499</v>
      </c>
      <c r="B12" s="81" t="s">
        <v>9</v>
      </c>
      <c r="C12" s="34">
        <f>SUM(D12:G12)</f>
        <v>1</v>
      </c>
      <c r="D12" s="102">
        <f>COUNTIFS('GAME-Playoffs'!$A$4:$A$42,D$3,'GAME-Playoffs'!$B$4:$B$42,$A12,'GAME-Playoffs'!$M$4:$M$42,"&gt;=15")</f>
        <v>1</v>
      </c>
      <c r="E12" s="102">
        <f>COUNTIFS('GAME-Playoffs'!$A$4:$A$42,E$3,'GAME-Playoffs'!$B$4:$B$42,$A12,'GAME-Playoffs'!$M$4:$M$42,"&gt;=15")</f>
        <v>0</v>
      </c>
      <c r="F12" s="102">
        <f>COUNTIFS('GAME-Playoffs'!$A$4:$A$42,F$3,'GAME-Playoffs'!$B$4:$B$42,$A12,'GAME-Playoffs'!$M$4:$M$42,"&gt;=15")</f>
        <v>0</v>
      </c>
      <c r="G12" s="102">
        <f>COUNTIFS('GAME-Playoffs'!$A$4:$A$42,G$3,'GAME-Playoffs'!$B$4:$B$42,$A12,'GAME-Playoffs'!$M$4:$M$42,"&gt;=15")</f>
        <v>0</v>
      </c>
      <c r="H12" s="23"/>
      <c r="I12" s="3"/>
      <c r="J12" s="3"/>
      <c r="K12" s="3"/>
      <c r="L12" s="3"/>
    </row>
    <row r="13" spans="1:12" s="5" customFormat="1" ht="12.6" customHeight="1">
      <c r="A13" s="22" t="s">
        <v>200</v>
      </c>
      <c r="B13" s="56"/>
      <c r="C13" s="34">
        <f t="shared" si="0"/>
        <v>1</v>
      </c>
      <c r="D13" s="102">
        <f>COUNTIFS('GAME-Playoffs'!$A$4:$A$42,D$3,'GAME-Playoffs'!$B$4:$B$42,$A13,'GAME-Playoffs'!$M$4:$M$42,"&gt;=15")</f>
        <v>1</v>
      </c>
      <c r="E13" s="102">
        <f>COUNTIFS('GAME-Playoffs'!$A$4:$A$42,E$3,'GAME-Playoffs'!$B$4:$B$42,$A13,'GAME-Playoffs'!$M$4:$M$42,"&gt;=15")</f>
        <v>0</v>
      </c>
      <c r="F13" s="102">
        <f>COUNTIFS('GAME-Playoffs'!$A$4:$A$42,F$3,'GAME-Playoffs'!$B$4:$B$42,$A13,'GAME-Playoffs'!$M$4:$M$42,"&gt;=15")</f>
        <v>0</v>
      </c>
      <c r="G13" s="102">
        <f>COUNTIFS('GAME-Playoffs'!$A$4:$A$42,G$3,'GAME-Playoffs'!$B$4:$B$42,$A13,'GAME-Playoffs'!$M$4:$M$42,"&gt;=15")</f>
        <v>0</v>
      </c>
      <c r="H13" s="23"/>
      <c r="I13" s="3"/>
      <c r="J13" s="3"/>
      <c r="K13" s="3"/>
      <c r="L13" s="3"/>
    </row>
    <row r="14" spans="1:12" s="5" customFormat="1" ht="12.6" customHeight="1">
      <c r="A14" s="22" t="s">
        <v>249</v>
      </c>
      <c r="B14" s="59"/>
      <c r="C14" s="34">
        <f t="shared" si="0"/>
        <v>1</v>
      </c>
      <c r="D14" s="102">
        <f>COUNTIFS('GAME-Playoffs'!$A$4:$A$42,D$3,'GAME-Playoffs'!$B$4:$B$42,$A14,'GAME-Playoffs'!$M$4:$M$42,"&gt;=15")</f>
        <v>1</v>
      </c>
      <c r="E14" s="102">
        <f>COUNTIFS('GAME-Playoffs'!$A$4:$A$42,E$3,'GAME-Playoffs'!$B$4:$B$42,$A14,'GAME-Playoffs'!$M$4:$M$42,"&gt;=15")</f>
        <v>0</v>
      </c>
      <c r="F14" s="102">
        <f>COUNTIFS('GAME-Playoffs'!$A$4:$A$42,F$3,'GAME-Playoffs'!$B$4:$B$42,$A14,'GAME-Playoffs'!$M$4:$M$42,"&gt;=15")</f>
        <v>0</v>
      </c>
      <c r="G14" s="102">
        <f>COUNTIFS('GAME-Playoffs'!$A$4:$A$42,G$3,'GAME-Playoffs'!$B$4:$B$42,$A14,'GAME-Playoffs'!$M$4:$M$42,"&gt;=15")</f>
        <v>0</v>
      </c>
      <c r="H14" s="23"/>
      <c r="I14" s="3"/>
      <c r="J14" s="3"/>
      <c r="K14" s="3"/>
      <c r="L14" s="3"/>
    </row>
    <row r="15" spans="1:12" s="5" customFormat="1" ht="12.6" customHeight="1">
      <c r="A15" s="22" t="s">
        <v>396</v>
      </c>
      <c r="B15" s="59" t="s">
        <v>9</v>
      </c>
      <c r="C15" s="34">
        <f>SUM(D15:G15)</f>
        <v>1</v>
      </c>
      <c r="D15" s="102">
        <f>COUNTIFS('GAME-Playoffs'!$A$4:$A$42,D$3,'GAME-Playoffs'!$B$4:$B$42,$A15,'GAME-Playoffs'!$M$4:$M$42,"&gt;=15")</f>
        <v>1</v>
      </c>
      <c r="E15" s="102">
        <f>COUNTIFS('GAME-Playoffs'!$A$4:$A$42,E$3,'GAME-Playoffs'!$B$4:$B$42,$A15,'GAME-Playoffs'!$M$4:$M$42,"&gt;=15")</f>
        <v>0</v>
      </c>
      <c r="F15" s="102">
        <f>COUNTIFS('GAME-Playoffs'!$A$4:$A$42,F$3,'GAME-Playoffs'!$B$4:$B$42,$A15,'GAME-Playoffs'!$M$4:$M$42,"&gt;=15")</f>
        <v>0</v>
      </c>
      <c r="G15" s="102">
        <f>COUNTIFS('GAME-Playoffs'!$A$4:$A$42,G$3,'GAME-Playoffs'!$B$4:$B$42,$A15,'GAME-Playoffs'!$M$4:$M$42,"&gt;=15")</f>
        <v>0</v>
      </c>
      <c r="H15" s="23"/>
      <c r="I15" s="3"/>
      <c r="J15" s="3"/>
      <c r="K15" s="3"/>
      <c r="L15" s="3"/>
    </row>
    <row r="16" spans="1:12" s="5" customFormat="1" ht="12.6" customHeight="1">
      <c r="A16" s="22" t="s">
        <v>190</v>
      </c>
      <c r="B16" s="59"/>
      <c r="C16" s="34">
        <f>SUM(D16:G16)</f>
        <v>1</v>
      </c>
      <c r="D16" s="102">
        <f>COUNTIFS('GAME-Playoffs'!$A$4:$A$42,D$3,'GAME-Playoffs'!$B$4:$B$42,$A16,'GAME-Playoffs'!$M$4:$M$42,"&gt;=15")</f>
        <v>1</v>
      </c>
      <c r="E16" s="102">
        <f>COUNTIFS('GAME-Playoffs'!$A$4:$A$42,E$3,'GAME-Playoffs'!$B$4:$B$42,$A16,'GAME-Playoffs'!$M$4:$M$42,"&gt;=15")</f>
        <v>0</v>
      </c>
      <c r="F16" s="102">
        <f>COUNTIFS('GAME-Playoffs'!$A$4:$A$42,F$3,'GAME-Playoffs'!$B$4:$B$42,$A16,'GAME-Playoffs'!$M$4:$M$42,"&gt;=15")</f>
        <v>0</v>
      </c>
      <c r="G16" s="102">
        <f>COUNTIFS('GAME-Playoffs'!$A$4:$A$42,G$3,'GAME-Playoffs'!$B$4:$B$42,$A16,'GAME-Playoffs'!$M$4:$M$42,"&gt;=15")</f>
        <v>0</v>
      </c>
      <c r="H16" s="23"/>
      <c r="I16" s="3"/>
      <c r="J16" s="3"/>
      <c r="K16" s="3"/>
      <c r="L16" s="3"/>
    </row>
    <row r="17" spans="1:12" s="5" customFormat="1" ht="12.6" customHeight="1">
      <c r="A17" s="22" t="s">
        <v>167</v>
      </c>
      <c r="B17" s="59"/>
      <c r="C17" s="34">
        <f>SUM(D17:G17)</f>
        <v>1</v>
      </c>
      <c r="D17" s="102">
        <f>COUNTIFS('GAME-Playoffs'!$A$4:$A$42,D$3,'GAME-Playoffs'!$B$4:$B$42,$A17,'GAME-Playoffs'!$M$4:$M$42,"&gt;=15")</f>
        <v>1</v>
      </c>
      <c r="E17" s="102">
        <f>COUNTIFS('GAME-Playoffs'!$A$4:$A$42,E$3,'GAME-Playoffs'!$B$4:$B$42,$A17,'GAME-Playoffs'!$M$4:$M$42,"&gt;=15")</f>
        <v>0</v>
      </c>
      <c r="F17" s="102">
        <f>COUNTIFS('GAME-Playoffs'!$A$4:$A$42,F$3,'GAME-Playoffs'!$B$4:$B$42,$A17,'GAME-Playoffs'!$M$4:$M$42,"&gt;=15")</f>
        <v>0</v>
      </c>
      <c r="G17" s="102">
        <f>COUNTIFS('GAME-Playoffs'!$A$4:$A$42,G$3,'GAME-Playoffs'!$B$4:$B$42,$A17,'GAME-Playoffs'!$M$4:$M$42,"&gt;=15")</f>
        <v>0</v>
      </c>
      <c r="H17" s="23"/>
      <c r="I17" s="3"/>
      <c r="J17" s="3"/>
      <c r="K17" s="3"/>
      <c r="L17" s="3"/>
    </row>
    <row r="18" spans="1:12" s="5" customFormat="1" ht="12.6" customHeight="1">
      <c r="A18" s="22" t="s">
        <v>274</v>
      </c>
      <c r="B18" s="59"/>
      <c r="C18" s="34">
        <f t="shared" ref="C18:C24" si="1">SUM(D18:G18)</f>
        <v>1</v>
      </c>
      <c r="D18" s="102">
        <f>COUNTIFS('GAME-Playoffs'!$A$4:$A$42,D$3,'GAME-Playoffs'!$B$4:$B$42,$A18,'GAME-Playoffs'!$M$4:$M$42,"&gt;=15")</f>
        <v>1</v>
      </c>
      <c r="E18" s="102">
        <f>COUNTIFS('GAME-Playoffs'!$A$4:$A$42,E$3,'GAME-Playoffs'!$B$4:$B$42,$A18,'GAME-Playoffs'!$M$4:$M$42,"&gt;=15")</f>
        <v>0</v>
      </c>
      <c r="F18" s="102">
        <f>COUNTIFS('GAME-Playoffs'!$A$4:$A$42,F$3,'GAME-Playoffs'!$B$4:$B$42,$A18,'GAME-Playoffs'!$M$4:$M$42,"&gt;=15")</f>
        <v>0</v>
      </c>
      <c r="G18" s="102">
        <f>COUNTIFS('GAME-Playoffs'!$A$4:$A$42,G$3,'GAME-Playoffs'!$B$4:$B$42,$A18,'GAME-Playoffs'!$M$4:$M$42,"&gt;=15")</f>
        <v>0</v>
      </c>
      <c r="H18" s="23"/>
      <c r="I18" s="3"/>
      <c r="J18" s="3"/>
      <c r="K18" s="3"/>
      <c r="L18" s="3"/>
    </row>
    <row r="19" spans="1:12" s="5" customFormat="1" ht="12.6" customHeight="1">
      <c r="A19" s="22" t="s">
        <v>400</v>
      </c>
      <c r="B19" s="59"/>
      <c r="C19" s="34">
        <f t="shared" si="1"/>
        <v>1</v>
      </c>
      <c r="D19" s="102">
        <f>COUNTIFS('GAME-Playoffs'!$A$4:$A$42,D$3,'GAME-Playoffs'!$B$4:$B$42,$A19,'GAME-Playoffs'!$M$4:$M$42,"&gt;=15")</f>
        <v>1</v>
      </c>
      <c r="E19" s="102">
        <f>COUNTIFS('GAME-Playoffs'!$A$4:$A$42,E$3,'GAME-Playoffs'!$B$4:$B$42,$A19,'GAME-Playoffs'!$M$4:$M$42,"&gt;=15")</f>
        <v>0</v>
      </c>
      <c r="F19" s="102">
        <f>COUNTIFS('GAME-Playoffs'!$A$4:$A$42,F$3,'GAME-Playoffs'!$B$4:$B$42,$A19,'GAME-Playoffs'!$M$4:$M$42,"&gt;=15")</f>
        <v>0</v>
      </c>
      <c r="G19" s="102">
        <f>COUNTIFS('GAME-Playoffs'!$A$4:$A$42,G$3,'GAME-Playoffs'!$B$4:$B$42,$A19,'GAME-Playoffs'!$M$4:$M$42,"&gt;=15")</f>
        <v>0</v>
      </c>
      <c r="H19" s="23"/>
      <c r="I19" s="3"/>
      <c r="J19" s="3"/>
      <c r="K19" s="3"/>
      <c r="L19" s="3"/>
    </row>
    <row r="20" spans="1:12" s="5" customFormat="1" ht="12.6" customHeight="1">
      <c r="A20" s="22" t="s">
        <v>199</v>
      </c>
      <c r="B20" s="59"/>
      <c r="C20" s="34">
        <f t="shared" si="1"/>
        <v>1</v>
      </c>
      <c r="D20" s="102">
        <f>COUNTIFS('GAME-Playoffs'!$A$4:$A$42,D$3,'GAME-Playoffs'!$B$4:$B$42,$A20,'GAME-Playoffs'!$M$4:$M$42,"&gt;=15")</f>
        <v>1</v>
      </c>
      <c r="E20" s="102">
        <f>COUNTIFS('GAME-Playoffs'!$A$4:$A$42,E$3,'GAME-Playoffs'!$B$4:$B$42,$A20,'GAME-Playoffs'!$M$4:$M$42,"&gt;=15")</f>
        <v>0</v>
      </c>
      <c r="F20" s="102">
        <f>COUNTIFS('GAME-Playoffs'!$A$4:$A$42,F$3,'GAME-Playoffs'!$B$4:$B$42,$A20,'GAME-Playoffs'!$M$4:$M$42,"&gt;=15")</f>
        <v>0</v>
      </c>
      <c r="G20" s="102">
        <f>COUNTIFS('GAME-Playoffs'!$A$4:$A$42,G$3,'GAME-Playoffs'!$B$4:$B$42,$A20,'GAME-Playoffs'!$M$4:$M$42,"&gt;=15")</f>
        <v>0</v>
      </c>
      <c r="H20" s="23"/>
      <c r="I20" s="3"/>
      <c r="J20" s="3"/>
      <c r="K20" s="3"/>
      <c r="L20" s="3"/>
    </row>
    <row r="21" spans="1:12" s="5" customFormat="1" ht="12.6" customHeight="1">
      <c r="A21" s="22" t="s">
        <v>287</v>
      </c>
      <c r="B21" s="59"/>
      <c r="C21" s="34">
        <f t="shared" si="1"/>
        <v>1</v>
      </c>
      <c r="D21" s="102">
        <f>COUNTIFS('GAME-Playoffs'!$A$4:$A$42,D$3,'GAME-Playoffs'!$B$4:$B$42,$A21,'GAME-Playoffs'!$M$4:$M$42,"&gt;=15")</f>
        <v>1</v>
      </c>
      <c r="E21" s="102">
        <f>COUNTIFS('GAME-Playoffs'!$A$4:$A$42,E$3,'GAME-Playoffs'!$B$4:$B$42,$A21,'GAME-Playoffs'!$M$4:$M$42,"&gt;=15")</f>
        <v>0</v>
      </c>
      <c r="F21" s="102">
        <f>COUNTIFS('GAME-Playoffs'!$A$4:$A$42,F$3,'GAME-Playoffs'!$B$4:$B$42,$A21,'GAME-Playoffs'!$M$4:$M$42,"&gt;=15")</f>
        <v>0</v>
      </c>
      <c r="G21" s="102">
        <f>COUNTIFS('GAME-Playoffs'!$A$4:$A$42,G$3,'GAME-Playoffs'!$B$4:$B$42,$A21,'GAME-Playoffs'!$M$4:$M$42,"&gt;=15")</f>
        <v>0</v>
      </c>
      <c r="H21" s="23"/>
      <c r="I21" s="3"/>
      <c r="J21" s="3"/>
      <c r="K21" s="3"/>
      <c r="L21" s="3"/>
    </row>
    <row r="22" spans="1:12" s="5" customFormat="1" ht="12.6" customHeight="1">
      <c r="A22" s="22" t="s">
        <v>426</v>
      </c>
      <c r="B22" s="81" t="s">
        <v>9</v>
      </c>
      <c r="C22" s="34">
        <f t="shared" ref="C22" si="2">SUM(D22:G22)</f>
        <v>1</v>
      </c>
      <c r="D22" s="102">
        <f>COUNTIFS('GAME-Playoffs'!$A$4:$A$42,D$3,'GAME-Playoffs'!$B$4:$B$42,$A22,'GAME-Playoffs'!$M$4:$M$42,"&gt;=15")</f>
        <v>1</v>
      </c>
      <c r="E22" s="102">
        <f>COUNTIFS('GAME-Playoffs'!$A$4:$A$42,E$3,'GAME-Playoffs'!$B$4:$B$42,$A22,'GAME-Playoffs'!$M$4:$M$42,"&gt;=15")</f>
        <v>0</v>
      </c>
      <c r="F22" s="102">
        <f>COUNTIFS('GAME-Playoffs'!$A$4:$A$42,F$3,'GAME-Playoffs'!$B$4:$B$42,$A22,'GAME-Playoffs'!$M$4:$M$42,"&gt;=15")</f>
        <v>0</v>
      </c>
      <c r="G22" s="102">
        <f>COUNTIFS('GAME-Playoffs'!$A$4:$A$42,G$3,'GAME-Playoffs'!$B$4:$B$42,$A22,'GAME-Playoffs'!$M$4:$M$42,"&gt;=15")</f>
        <v>0</v>
      </c>
      <c r="H22" s="23"/>
      <c r="I22" s="3"/>
      <c r="J22" s="3"/>
      <c r="K22" s="3"/>
      <c r="L22" s="3"/>
    </row>
    <row r="23" spans="1:12" s="5" customFormat="1" ht="12.6" customHeight="1">
      <c r="A23" s="22" t="s">
        <v>255</v>
      </c>
      <c r="B23" s="59"/>
      <c r="C23" s="34">
        <f t="shared" si="1"/>
        <v>1</v>
      </c>
      <c r="D23" s="102">
        <f>COUNTIFS('GAME-Playoffs'!$A$4:$A$42,D$3,'GAME-Playoffs'!$B$4:$B$42,$A23,'GAME-Playoffs'!$M$4:$M$42,"&gt;=15")</f>
        <v>1</v>
      </c>
      <c r="E23" s="102">
        <f>COUNTIFS('GAME-Playoffs'!$A$4:$A$42,E$3,'GAME-Playoffs'!$B$4:$B$42,$A23,'GAME-Playoffs'!$M$4:$M$42,"&gt;=15")</f>
        <v>0</v>
      </c>
      <c r="F23" s="102">
        <f>COUNTIFS('GAME-Playoffs'!$A$4:$A$42,F$3,'GAME-Playoffs'!$B$4:$B$42,$A23,'GAME-Playoffs'!$M$4:$M$42,"&gt;=15")</f>
        <v>0</v>
      </c>
      <c r="G23" s="102">
        <f>COUNTIFS('GAME-Playoffs'!$A$4:$A$42,G$3,'GAME-Playoffs'!$B$4:$B$42,$A23,'GAME-Playoffs'!$M$4:$M$42,"&gt;=15")</f>
        <v>0</v>
      </c>
      <c r="H23" s="23"/>
      <c r="I23" s="3"/>
      <c r="J23" s="3"/>
      <c r="K23" s="3"/>
      <c r="L23" s="3"/>
    </row>
    <row r="24" spans="1:12" s="5" customFormat="1" ht="12.6" customHeight="1">
      <c r="A24" s="22" t="s">
        <v>397</v>
      </c>
      <c r="B24" s="59"/>
      <c r="C24" s="34">
        <f t="shared" si="1"/>
        <v>1</v>
      </c>
      <c r="D24" s="102">
        <f>COUNTIFS('GAME-Playoffs'!$A$4:$A$42,D$3,'GAME-Playoffs'!$B$4:$B$42,$A24,'GAME-Playoffs'!$M$4:$M$42,"&gt;=15")</f>
        <v>1</v>
      </c>
      <c r="E24" s="102">
        <f>COUNTIFS('GAME-Playoffs'!$A$4:$A$42,E$3,'GAME-Playoffs'!$B$4:$B$42,$A24,'GAME-Playoffs'!$M$4:$M$42,"&gt;=15")</f>
        <v>0</v>
      </c>
      <c r="F24" s="102">
        <f>COUNTIFS('GAME-Playoffs'!$A$4:$A$42,F$3,'GAME-Playoffs'!$B$4:$B$42,$A24,'GAME-Playoffs'!$M$4:$M$42,"&gt;=15")</f>
        <v>0</v>
      </c>
      <c r="G24" s="102">
        <f>COUNTIFS('GAME-Playoffs'!$A$4:$A$42,G$3,'GAME-Playoffs'!$B$4:$B$42,$A24,'GAME-Playoffs'!$M$4:$M$42,"&gt;=15")</f>
        <v>0</v>
      </c>
      <c r="H24" s="23"/>
      <c r="I24" s="3"/>
      <c r="J24" s="3"/>
      <c r="K24" s="3"/>
      <c r="L24" s="3"/>
    </row>
    <row r="25" spans="1:12" s="5" customFormat="1" ht="12.6" customHeight="1">
      <c r="A25" s="71" t="s">
        <v>401</v>
      </c>
      <c r="B25" s="59"/>
      <c r="C25" s="34">
        <f t="shared" ref="C25:C34" si="3">SUM(D25:G25)</f>
        <v>1</v>
      </c>
      <c r="D25" s="102">
        <f>COUNTIFS('GAME-Playoffs'!$A$4:$A$42,D$3,'GAME-Playoffs'!$B$4:$B$42,$A25,'GAME-Playoffs'!$M$4:$M$42,"&gt;=15")</f>
        <v>0</v>
      </c>
      <c r="E25" s="102">
        <f>COUNTIFS('GAME-Playoffs'!$A$4:$A$42,E$3,'GAME-Playoffs'!$B$4:$B$42,$A25,'GAME-Playoffs'!$M$4:$M$42,"&gt;=15")</f>
        <v>1</v>
      </c>
      <c r="F25" s="102">
        <f>COUNTIFS('GAME-Playoffs'!$A$4:$A$42,F$3,'GAME-Playoffs'!$B$4:$B$42,$A25,'GAME-Playoffs'!$M$4:$M$42,"&gt;=15")</f>
        <v>0</v>
      </c>
      <c r="G25" s="102">
        <f>COUNTIFS('GAME-Playoffs'!$A$4:$A$42,G$3,'GAME-Playoffs'!$B$4:$B$42,$A25,'GAME-Playoffs'!$M$4:$M$42,"&gt;=15")</f>
        <v>0</v>
      </c>
      <c r="H25" s="23"/>
      <c r="I25" s="3"/>
      <c r="J25" s="3"/>
      <c r="K25" s="3"/>
      <c r="L25" s="3"/>
    </row>
    <row r="26" spans="1:12" s="5" customFormat="1" ht="12.6" customHeight="1">
      <c r="A26" s="22" t="s">
        <v>395</v>
      </c>
      <c r="B26" s="59"/>
      <c r="C26" s="34">
        <f t="shared" si="3"/>
        <v>1</v>
      </c>
      <c r="D26" s="102">
        <f>COUNTIFS('GAME-Playoffs'!$A$4:$A$42,D$3,'GAME-Playoffs'!$B$4:$B$42,$A26,'GAME-Playoffs'!$M$4:$M$42,"&gt;=15")</f>
        <v>1</v>
      </c>
      <c r="E26" s="102">
        <f>COUNTIFS('GAME-Playoffs'!$A$4:$A$42,E$3,'GAME-Playoffs'!$B$4:$B$42,$A26,'GAME-Playoffs'!$M$4:$M$42,"&gt;=15")</f>
        <v>0</v>
      </c>
      <c r="F26" s="102">
        <f>COUNTIFS('GAME-Playoffs'!$A$4:$A$42,F$3,'GAME-Playoffs'!$B$4:$B$42,$A26,'GAME-Playoffs'!$M$4:$M$42,"&gt;=15")</f>
        <v>0</v>
      </c>
      <c r="G26" s="102">
        <f>COUNTIFS('GAME-Playoffs'!$A$4:$A$42,G$3,'GAME-Playoffs'!$B$4:$B$42,$A26,'GAME-Playoffs'!$M$4:$M$42,"&gt;=15")</f>
        <v>0</v>
      </c>
      <c r="H26" s="23"/>
      <c r="I26" s="3"/>
      <c r="J26" s="3"/>
      <c r="K26" s="3"/>
      <c r="L26" s="3"/>
    </row>
    <row r="27" spans="1:12" s="5" customFormat="1" ht="12.6" customHeight="1">
      <c r="A27" s="19" t="s">
        <v>175</v>
      </c>
      <c r="B27" s="59"/>
      <c r="C27" s="34">
        <f t="shared" si="3"/>
        <v>1</v>
      </c>
      <c r="D27" s="102">
        <f>COUNTIFS('GAME-Playoffs'!$A$4:$A$42,D$3,'GAME-Playoffs'!$B$4:$B$42,$A27,'GAME-Playoffs'!$M$4:$M$42,"&gt;=15")</f>
        <v>1</v>
      </c>
      <c r="E27" s="102">
        <f>COUNTIFS('GAME-Playoffs'!$A$4:$A$42,E$3,'GAME-Playoffs'!$B$4:$B$42,$A27,'GAME-Playoffs'!$M$4:$M$42,"&gt;=15")</f>
        <v>0</v>
      </c>
      <c r="F27" s="102">
        <f>COUNTIFS('GAME-Playoffs'!$A$4:$A$42,F$3,'GAME-Playoffs'!$B$4:$B$42,$A27,'GAME-Playoffs'!$M$4:$M$42,"&gt;=15")</f>
        <v>0</v>
      </c>
      <c r="G27" s="102">
        <f>COUNTIFS('GAME-Playoffs'!$A$4:$A$42,G$3,'GAME-Playoffs'!$B$4:$B$42,$A27,'GAME-Playoffs'!$M$4:$M$42,"&gt;=15")</f>
        <v>0</v>
      </c>
      <c r="H27" s="23"/>
      <c r="I27" s="3"/>
      <c r="J27" s="3"/>
      <c r="K27" s="3"/>
      <c r="L27" s="3"/>
    </row>
    <row r="28" spans="1:12" s="5" customFormat="1" ht="12.6" customHeight="1">
      <c r="A28" s="19" t="s">
        <v>399</v>
      </c>
      <c r="B28" s="59"/>
      <c r="C28" s="34">
        <f t="shared" si="3"/>
        <v>1</v>
      </c>
      <c r="D28" s="102">
        <f>COUNTIFS('GAME-Playoffs'!$A$4:$A$42,D$3,'GAME-Playoffs'!$B$4:$B$42,$A28,'GAME-Playoffs'!$M$4:$M$42,"&gt;=15")</f>
        <v>1</v>
      </c>
      <c r="E28" s="102">
        <f>COUNTIFS('GAME-Playoffs'!$A$4:$A$42,E$3,'GAME-Playoffs'!$B$4:$B$42,$A28,'GAME-Playoffs'!$M$4:$M$42,"&gt;=15")</f>
        <v>0</v>
      </c>
      <c r="F28" s="102">
        <f>COUNTIFS('GAME-Playoffs'!$A$4:$A$42,F$3,'GAME-Playoffs'!$B$4:$B$42,$A28,'GAME-Playoffs'!$M$4:$M$42,"&gt;=15")</f>
        <v>0</v>
      </c>
      <c r="G28" s="102">
        <f>COUNTIFS('GAME-Playoffs'!$A$4:$A$42,G$3,'GAME-Playoffs'!$B$4:$B$42,$A28,'GAME-Playoffs'!$M$4:$M$42,"&gt;=15")</f>
        <v>0</v>
      </c>
      <c r="H28" s="23"/>
      <c r="I28" s="3"/>
      <c r="J28" s="3"/>
      <c r="K28" s="3"/>
      <c r="L28" s="3"/>
    </row>
    <row r="29" spans="1:12" s="5" customFormat="1" ht="12.6" customHeight="1">
      <c r="A29" s="22" t="s">
        <v>291</v>
      </c>
      <c r="B29" s="59"/>
      <c r="C29" s="34">
        <f t="shared" si="3"/>
        <v>1</v>
      </c>
      <c r="D29" s="102">
        <f>COUNTIFS('GAME-Playoffs'!$A$4:$A$42,D$3,'GAME-Playoffs'!$B$4:$B$42,$A29,'GAME-Playoffs'!$M$4:$M$42,"&gt;=15")</f>
        <v>1</v>
      </c>
      <c r="E29" s="102">
        <f>COUNTIFS('GAME-Playoffs'!$A$4:$A$42,E$3,'GAME-Playoffs'!$B$4:$B$42,$A29,'GAME-Playoffs'!$M$4:$M$42,"&gt;=15")</f>
        <v>0</v>
      </c>
      <c r="F29" s="102">
        <f>COUNTIFS('GAME-Playoffs'!$A$4:$A$42,F$3,'GAME-Playoffs'!$B$4:$B$42,$A29,'GAME-Playoffs'!$M$4:$M$42,"&gt;=15")</f>
        <v>0</v>
      </c>
      <c r="G29" s="102">
        <f>COUNTIFS('GAME-Playoffs'!$A$4:$A$42,G$3,'GAME-Playoffs'!$B$4:$B$42,$A29,'GAME-Playoffs'!$M$4:$M$42,"&gt;=15")</f>
        <v>0</v>
      </c>
      <c r="H29" s="23"/>
      <c r="I29" s="3"/>
      <c r="J29" s="3"/>
      <c r="K29" s="3"/>
      <c r="L29" s="3"/>
    </row>
    <row r="30" spans="1:12" s="5" customFormat="1" ht="12.6" customHeight="1">
      <c r="A30" s="22" t="s">
        <v>259</v>
      </c>
      <c r="B30" s="59"/>
      <c r="C30" s="34">
        <f t="shared" si="3"/>
        <v>1</v>
      </c>
      <c r="D30" s="102">
        <f>COUNTIFS('GAME-Playoffs'!$A$4:$A$42,D$3,'GAME-Playoffs'!$B$4:$B$42,$A30,'GAME-Playoffs'!$M$4:$M$42,"&gt;=15")</f>
        <v>1</v>
      </c>
      <c r="E30" s="102">
        <f>COUNTIFS('GAME-Playoffs'!$A$4:$A$42,E$3,'GAME-Playoffs'!$B$4:$B$42,$A30,'GAME-Playoffs'!$M$4:$M$42,"&gt;=15")</f>
        <v>0</v>
      </c>
      <c r="F30" s="102">
        <f>COUNTIFS('GAME-Playoffs'!$A$4:$A$42,F$3,'GAME-Playoffs'!$B$4:$B$42,$A30,'GAME-Playoffs'!$M$4:$M$42,"&gt;=15")</f>
        <v>0</v>
      </c>
      <c r="G30" s="102">
        <f>COUNTIFS('GAME-Playoffs'!$A$4:$A$42,G$3,'GAME-Playoffs'!$B$4:$B$42,$A30,'GAME-Playoffs'!$M$4:$M$42,"&gt;=15")</f>
        <v>0</v>
      </c>
      <c r="H30" s="23"/>
      <c r="I30" s="3"/>
      <c r="J30" s="3"/>
      <c r="K30" s="3"/>
      <c r="L30" s="3"/>
    </row>
    <row r="31" spans="1:12" s="5" customFormat="1" ht="12.6" customHeight="1">
      <c r="A31" s="22" t="s">
        <v>398</v>
      </c>
      <c r="B31" s="59"/>
      <c r="C31" s="34">
        <f t="shared" si="3"/>
        <v>1</v>
      </c>
      <c r="D31" s="102">
        <f>COUNTIFS('GAME-Playoffs'!$A$4:$A$42,D$3,'GAME-Playoffs'!$B$4:$B$42,$A31,'GAME-Playoffs'!$M$4:$M$42,"&gt;=15")</f>
        <v>1</v>
      </c>
      <c r="E31" s="102">
        <f>COUNTIFS('GAME-Playoffs'!$A$4:$A$42,E$3,'GAME-Playoffs'!$B$4:$B$42,$A31,'GAME-Playoffs'!$M$4:$M$42,"&gt;=15")</f>
        <v>0</v>
      </c>
      <c r="F31" s="102">
        <f>COUNTIFS('GAME-Playoffs'!$A$4:$A$42,F$3,'GAME-Playoffs'!$B$4:$B$42,$A31,'GAME-Playoffs'!$M$4:$M$42,"&gt;=15")</f>
        <v>0</v>
      </c>
      <c r="G31" s="102">
        <f>COUNTIFS('GAME-Playoffs'!$A$4:$A$42,G$3,'GAME-Playoffs'!$B$4:$B$42,$A31,'GAME-Playoffs'!$M$4:$M$42,"&gt;=15")</f>
        <v>0</v>
      </c>
      <c r="H31" s="23"/>
      <c r="I31" s="3"/>
      <c r="J31" s="3"/>
      <c r="K31" s="3"/>
      <c r="L31" s="3"/>
    </row>
    <row r="32" spans="1:12" s="5" customFormat="1" ht="12.6" customHeight="1">
      <c r="A32" s="22" t="s">
        <v>211</v>
      </c>
      <c r="B32" s="59"/>
      <c r="C32" s="34">
        <f t="shared" si="3"/>
        <v>1</v>
      </c>
      <c r="D32" s="102">
        <f>COUNTIFS('GAME-Playoffs'!$A$4:$A$42,D$3,'GAME-Playoffs'!$B$4:$B$42,$A32,'GAME-Playoffs'!$M$4:$M$42,"&gt;=15")</f>
        <v>1</v>
      </c>
      <c r="E32" s="102">
        <f>COUNTIFS('GAME-Playoffs'!$A$4:$A$42,E$3,'GAME-Playoffs'!$B$4:$B$42,$A32,'GAME-Playoffs'!$M$4:$M$42,"&gt;=15")</f>
        <v>0</v>
      </c>
      <c r="F32" s="102">
        <f>COUNTIFS('GAME-Playoffs'!$A$4:$A$42,F$3,'GAME-Playoffs'!$B$4:$B$42,$A32,'GAME-Playoffs'!$M$4:$M$42,"&gt;=15")</f>
        <v>0</v>
      </c>
      <c r="G32" s="102">
        <f>COUNTIFS('GAME-Playoffs'!$A$4:$A$42,G$3,'GAME-Playoffs'!$B$4:$B$42,$A32,'GAME-Playoffs'!$M$4:$M$42,"&gt;=15")</f>
        <v>0</v>
      </c>
      <c r="H32" s="23"/>
      <c r="I32" s="3"/>
      <c r="J32" s="3"/>
      <c r="K32" s="3"/>
      <c r="L32" s="3"/>
    </row>
    <row r="33" spans="1:12" s="5" customFormat="1" ht="12.6" customHeight="1">
      <c r="A33" s="22" t="s">
        <v>243</v>
      </c>
      <c r="B33" s="59"/>
      <c r="C33" s="34">
        <f t="shared" si="3"/>
        <v>1</v>
      </c>
      <c r="D33" s="102">
        <f>COUNTIFS('GAME-Playoffs'!$A$4:$A$42,D$3,'GAME-Playoffs'!$B$4:$B$42,$A33,'GAME-Playoffs'!$M$4:$M$42,"&gt;=15")</f>
        <v>1</v>
      </c>
      <c r="E33" s="102">
        <f>COUNTIFS('GAME-Playoffs'!$A$4:$A$42,E$3,'GAME-Playoffs'!$B$4:$B$42,$A33,'GAME-Playoffs'!$M$4:$M$42,"&gt;=15")</f>
        <v>0</v>
      </c>
      <c r="F33" s="102">
        <f>COUNTIFS('GAME-Playoffs'!$A$4:$A$42,F$3,'GAME-Playoffs'!$B$4:$B$42,$A33,'GAME-Playoffs'!$M$4:$M$42,"&gt;=15")</f>
        <v>0</v>
      </c>
      <c r="G33" s="102">
        <f>COUNTIFS('GAME-Playoffs'!$A$4:$A$42,G$3,'GAME-Playoffs'!$B$4:$B$42,$A33,'GAME-Playoffs'!$M$4:$M$42,"&gt;=15")</f>
        <v>0</v>
      </c>
      <c r="H33" s="23"/>
      <c r="I33" s="3"/>
      <c r="J33" s="3"/>
      <c r="K33" s="3"/>
      <c r="L33" s="3"/>
    </row>
    <row r="34" spans="1:12" s="5" customFormat="1" ht="12.6" customHeight="1">
      <c r="A34" s="22" t="s">
        <v>196</v>
      </c>
      <c r="B34" s="59"/>
      <c r="C34" s="34">
        <f t="shared" si="3"/>
        <v>1</v>
      </c>
      <c r="D34" s="102">
        <f>COUNTIFS('GAME-Playoffs'!$A$4:$A$42,D$3,'GAME-Playoffs'!$B$4:$B$42,$A34,'GAME-Playoffs'!$M$4:$M$42,"&gt;=15")</f>
        <v>1</v>
      </c>
      <c r="E34" s="102">
        <f>COUNTIFS('GAME-Playoffs'!$A$4:$A$42,E$3,'GAME-Playoffs'!$B$4:$B$42,$A34,'GAME-Playoffs'!$M$4:$M$42,"&gt;=15")</f>
        <v>0</v>
      </c>
      <c r="F34" s="102">
        <f>COUNTIFS('GAME-Playoffs'!$A$4:$A$42,F$3,'GAME-Playoffs'!$B$4:$B$42,$A34,'GAME-Playoffs'!$M$4:$M$42,"&gt;=15")</f>
        <v>0</v>
      </c>
      <c r="G34" s="102">
        <f>COUNTIFS('GAME-Playoffs'!$A$4:$A$42,G$3,'GAME-Playoffs'!$B$4:$B$42,$A34,'GAME-Playoffs'!$M$4:$M$42,"&gt;=15")</f>
        <v>0</v>
      </c>
      <c r="H34" s="23"/>
      <c r="I34" s="3"/>
      <c r="J34" s="3"/>
      <c r="K34" s="3"/>
      <c r="L34" s="3"/>
    </row>
    <row r="35" spans="1:12" ht="12.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L35" s="6"/>
    </row>
  </sheetData>
  <mergeCells count="1">
    <mergeCell ref="A1:H2"/>
  </mergeCells>
  <conditionalFormatting sqref="I35 I2 J3">
    <cfRule type="containsText" dxfId="7" priority="7" stopIfTrue="1" operator="containsText" text="FAŁSZ">
      <formula>NOT(ISERROR(SEARCH("FAŁSZ",I2)))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22"/>
  <sheetViews>
    <sheetView workbookViewId="0">
      <pane ySplit="4" topLeftCell="A5" activePane="bottomLeft" state="frozen"/>
      <selection activeCell="E30" sqref="E30"/>
      <selection pane="bottomLeft" activeCell="C9" sqref="C9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5" bestFit="1" customWidth="1"/>
    <col min="4" max="4" width="25.7109375" style="5" customWidth="1"/>
    <col min="5" max="6" width="5.28515625" style="5" customWidth="1"/>
    <col min="7" max="9" width="6.28515625" style="5" customWidth="1"/>
    <col min="10" max="10" width="11.5703125" style="3" customWidth="1"/>
    <col min="11" max="11" width="10.140625" style="5" customWidth="1"/>
    <col min="12" max="12" width="7" style="3" customWidth="1"/>
    <col min="13" max="15" width="6" style="5" customWidth="1"/>
    <col min="16" max="16" width="28.5703125" style="3" customWidth="1"/>
    <col min="17" max="16384" width="9.140625" style="3"/>
  </cols>
  <sheetData>
    <row r="1" spans="1:16" ht="15" customHeight="1">
      <c r="A1" s="104" t="s">
        <v>448</v>
      </c>
      <c r="B1" s="104"/>
      <c r="C1" s="104"/>
      <c r="D1" s="104"/>
      <c r="E1" s="104"/>
      <c r="F1" s="104"/>
      <c r="G1" s="104"/>
      <c r="H1" s="45" t="s">
        <v>165</v>
      </c>
      <c r="I1" s="44" t="s">
        <v>455</v>
      </c>
      <c r="J1" s="36"/>
      <c r="K1" s="35"/>
      <c r="L1" s="36"/>
      <c r="M1" s="42"/>
      <c r="N1" s="42"/>
      <c r="O1" s="42"/>
      <c r="P1" s="26" t="s">
        <v>146</v>
      </c>
    </row>
    <row r="2" spans="1:16" ht="15" customHeight="1">
      <c r="A2" s="104"/>
      <c r="B2" s="104"/>
      <c r="C2" s="104"/>
      <c r="D2" s="104"/>
      <c r="E2" s="104"/>
      <c r="F2" s="104"/>
      <c r="G2" s="104"/>
      <c r="H2" s="35"/>
      <c r="I2" s="44" t="s">
        <v>453</v>
      </c>
      <c r="J2" s="36"/>
      <c r="K2" s="35"/>
      <c r="L2" s="36"/>
      <c r="M2" s="33"/>
      <c r="N2" s="33"/>
      <c r="O2" s="33" t="str">
        <f>IF(SUBTOTAL(2,$N$4:$N$22)=1,SUBTOTAL(2,$N$4:$N$22)&amp;" game",SUBTOTAL(2,$N$4:$N$22)&amp;" games")</f>
        <v>17 games</v>
      </c>
      <c r="P2" s="18"/>
    </row>
    <row r="3" spans="1:16" s="10" customFormat="1">
      <c r="A3" s="8" t="s">
        <v>147</v>
      </c>
      <c r="B3" s="8" t="s">
        <v>73</v>
      </c>
      <c r="C3" s="8" t="s">
        <v>0</v>
      </c>
      <c r="D3" s="8" t="s">
        <v>87</v>
      </c>
      <c r="E3" s="8" t="s">
        <v>1</v>
      </c>
      <c r="F3" s="8" t="s">
        <v>86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7</v>
      </c>
      <c r="L3" s="8" t="s">
        <v>8</v>
      </c>
      <c r="M3" s="18" t="s">
        <v>193</v>
      </c>
      <c r="N3" s="18" t="s">
        <v>194</v>
      </c>
      <c r="O3" s="18" t="s">
        <v>195</v>
      </c>
      <c r="P3" s="18" t="s">
        <v>6</v>
      </c>
    </row>
    <row r="4" spans="1:16" s="15" customFormat="1" ht="12.75" customHeight="1">
      <c r="A4" s="11"/>
      <c r="B4" s="11"/>
      <c r="C4" s="12"/>
      <c r="D4" s="12"/>
      <c r="E4" s="12"/>
      <c r="F4" s="12"/>
      <c r="G4" s="13"/>
      <c r="H4" s="13"/>
      <c r="I4" s="13"/>
      <c r="J4" s="14"/>
      <c r="K4" s="13"/>
      <c r="L4" s="11"/>
      <c r="M4" s="12"/>
      <c r="N4" s="12"/>
      <c r="O4" s="12"/>
      <c r="P4" s="12"/>
    </row>
    <row r="5" spans="1:16" s="79" customFormat="1" ht="12.6" customHeight="1">
      <c r="A5" s="87" t="s">
        <v>148</v>
      </c>
      <c r="B5" s="3" t="s">
        <v>476</v>
      </c>
      <c r="C5" s="88" t="s">
        <v>9</v>
      </c>
      <c r="D5" s="3" t="s">
        <v>145</v>
      </c>
      <c r="E5" s="5" t="s">
        <v>93</v>
      </c>
      <c r="F5" s="5" t="s">
        <v>109</v>
      </c>
      <c r="G5" s="5">
        <v>2</v>
      </c>
      <c r="H5" s="5">
        <v>6</v>
      </c>
      <c r="I5" s="5">
        <v>2019</v>
      </c>
      <c r="J5" s="89">
        <f t="shared" ref="J5" si="0">DATE(I5,H5,G5)</f>
        <v>43618</v>
      </c>
      <c r="K5" s="5" t="s">
        <v>488</v>
      </c>
      <c r="L5" s="5"/>
      <c r="M5" s="5">
        <v>16</v>
      </c>
      <c r="N5" s="5">
        <v>16</v>
      </c>
      <c r="O5" s="86">
        <f t="shared" ref="O5:O20" si="1">IF(N5="","",M5/N5)</f>
        <v>1</v>
      </c>
      <c r="P5" s="79" t="s">
        <v>83</v>
      </c>
    </row>
    <row r="6" spans="1:16" s="17" customFormat="1" ht="12.6" customHeight="1">
      <c r="A6" s="27" t="s">
        <v>148</v>
      </c>
      <c r="B6" s="3" t="s">
        <v>398</v>
      </c>
      <c r="C6" s="5"/>
      <c r="D6" s="3" t="s">
        <v>136</v>
      </c>
      <c r="E6" s="5" t="s">
        <v>106</v>
      </c>
      <c r="F6" s="5" t="s">
        <v>96</v>
      </c>
      <c r="G6" s="5">
        <v>7</v>
      </c>
      <c r="H6" s="5">
        <v>6</v>
      </c>
      <c r="I6" s="2">
        <v>1990</v>
      </c>
      <c r="J6" s="89">
        <f>DATE(I6,H6,G6)</f>
        <v>33031</v>
      </c>
      <c r="K6" s="43" t="s">
        <v>27</v>
      </c>
      <c r="L6" s="5" t="s">
        <v>49</v>
      </c>
      <c r="M6" s="5">
        <v>15</v>
      </c>
      <c r="N6" s="5">
        <v>15</v>
      </c>
      <c r="O6" s="47">
        <f>IF(N6="","",M6/N6)</f>
        <v>1</v>
      </c>
      <c r="P6" s="79" t="s">
        <v>182</v>
      </c>
    </row>
    <row r="7" spans="1:16" s="17" customFormat="1" ht="12.6" customHeight="1">
      <c r="A7" s="27" t="s">
        <v>148</v>
      </c>
      <c r="B7" s="3" t="s">
        <v>189</v>
      </c>
      <c r="C7" s="5"/>
      <c r="D7" s="3" t="s">
        <v>91</v>
      </c>
      <c r="E7" s="5" t="s">
        <v>92</v>
      </c>
      <c r="F7" s="5" t="s">
        <v>89</v>
      </c>
      <c r="G7" s="5">
        <v>16</v>
      </c>
      <c r="H7" s="5">
        <v>5</v>
      </c>
      <c r="I7" s="2">
        <v>1980</v>
      </c>
      <c r="J7" s="89">
        <f t="shared" ref="J7:J21" si="2">DATE(I7,H7,G7)</f>
        <v>29357</v>
      </c>
      <c r="K7" s="43" t="s">
        <v>51</v>
      </c>
      <c r="L7" s="5"/>
      <c r="M7" s="5">
        <v>14</v>
      </c>
      <c r="N7" s="5">
        <v>14</v>
      </c>
      <c r="O7" s="47">
        <f t="shared" si="1"/>
        <v>1</v>
      </c>
      <c r="P7" s="17" t="s">
        <v>182</v>
      </c>
    </row>
    <row r="8" spans="1:16" s="17" customFormat="1" ht="12.6" customHeight="1">
      <c r="A8" s="77" t="s">
        <v>148</v>
      </c>
      <c r="B8" s="3" t="s">
        <v>396</v>
      </c>
      <c r="C8" s="5" t="s">
        <v>9</v>
      </c>
      <c r="D8" s="3" t="s">
        <v>88</v>
      </c>
      <c r="E8" s="5" t="s">
        <v>109</v>
      </c>
      <c r="F8" s="2" t="s">
        <v>101</v>
      </c>
      <c r="G8" s="43">
        <v>4</v>
      </c>
      <c r="H8" s="43">
        <v>6</v>
      </c>
      <c r="I8" s="43">
        <v>2017</v>
      </c>
      <c r="J8" s="89">
        <f t="shared" si="2"/>
        <v>42890</v>
      </c>
      <c r="K8" s="43" t="s">
        <v>477</v>
      </c>
      <c r="L8" s="5"/>
      <c r="M8" s="5">
        <v>14</v>
      </c>
      <c r="N8" s="5">
        <v>14</v>
      </c>
      <c r="O8" s="47">
        <f t="shared" si="1"/>
        <v>1</v>
      </c>
    </row>
    <row r="9" spans="1:16" s="79" customFormat="1" ht="12.6" customHeight="1">
      <c r="A9" s="87" t="s">
        <v>148</v>
      </c>
      <c r="B9" s="3" t="s">
        <v>396</v>
      </c>
      <c r="C9" s="5" t="s">
        <v>9</v>
      </c>
      <c r="D9" s="3" t="s">
        <v>88</v>
      </c>
      <c r="E9" s="5" t="s">
        <v>109</v>
      </c>
      <c r="F9" s="5" t="s">
        <v>93</v>
      </c>
      <c r="G9" s="5">
        <v>30</v>
      </c>
      <c r="H9" s="5">
        <v>5</v>
      </c>
      <c r="I9" s="5">
        <v>2019</v>
      </c>
      <c r="J9" s="89">
        <f t="shared" si="2"/>
        <v>43615</v>
      </c>
      <c r="K9" s="5" t="s">
        <v>488</v>
      </c>
      <c r="L9" s="5"/>
      <c r="M9" s="5">
        <v>14</v>
      </c>
      <c r="N9" s="5">
        <v>14</v>
      </c>
      <c r="O9" s="86">
        <f t="shared" ref="O9" si="3">IF(N9="","",M9/N9)</f>
        <v>1</v>
      </c>
    </row>
    <row r="10" spans="1:16" s="17" customFormat="1" ht="12.6" customHeight="1">
      <c r="A10" s="27" t="s">
        <v>148</v>
      </c>
      <c r="B10" s="3" t="s">
        <v>420</v>
      </c>
      <c r="C10" s="5"/>
      <c r="D10" s="3" t="s">
        <v>88</v>
      </c>
      <c r="E10" s="5" t="s">
        <v>89</v>
      </c>
      <c r="F10" s="5" t="s">
        <v>421</v>
      </c>
      <c r="G10" s="5">
        <v>5</v>
      </c>
      <c r="H10" s="5">
        <v>4</v>
      </c>
      <c r="I10" s="2">
        <v>1956</v>
      </c>
      <c r="J10" s="89">
        <f t="shared" si="2"/>
        <v>20550</v>
      </c>
      <c r="K10" s="43" t="s">
        <v>67</v>
      </c>
      <c r="L10" s="5"/>
      <c r="M10" s="5">
        <v>12</v>
      </c>
      <c r="N10" s="5">
        <v>12</v>
      </c>
      <c r="O10" s="47">
        <f t="shared" si="1"/>
        <v>1</v>
      </c>
      <c r="P10" s="17" t="s">
        <v>182</v>
      </c>
    </row>
    <row r="11" spans="1:16" s="17" customFormat="1" ht="12.6" customHeight="1">
      <c r="A11" s="27" t="s">
        <v>148</v>
      </c>
      <c r="B11" s="3" t="s">
        <v>201</v>
      </c>
      <c r="C11" s="5"/>
      <c r="D11" s="3" t="s">
        <v>129</v>
      </c>
      <c r="E11" s="5" t="s">
        <v>170</v>
      </c>
      <c r="F11" s="5" t="s">
        <v>108</v>
      </c>
      <c r="G11" s="5">
        <v>9</v>
      </c>
      <c r="H11" s="5">
        <v>4</v>
      </c>
      <c r="I11" s="2">
        <v>1961</v>
      </c>
      <c r="J11" s="89">
        <f t="shared" si="2"/>
        <v>22380</v>
      </c>
      <c r="K11" s="43" t="s">
        <v>10</v>
      </c>
      <c r="L11" s="5"/>
      <c r="M11" s="5">
        <v>12</v>
      </c>
      <c r="N11" s="5">
        <v>12</v>
      </c>
      <c r="O11" s="47">
        <f t="shared" si="1"/>
        <v>1</v>
      </c>
      <c r="P11" s="17" t="s">
        <v>182</v>
      </c>
    </row>
    <row r="12" spans="1:16" s="17" customFormat="1" ht="12.6" customHeight="1">
      <c r="A12" s="28" t="s">
        <v>151</v>
      </c>
      <c r="B12" s="71" t="s">
        <v>427</v>
      </c>
      <c r="C12" s="72"/>
      <c r="D12" s="55" t="s">
        <v>428</v>
      </c>
      <c r="E12" s="51" t="s">
        <v>316</v>
      </c>
      <c r="F12" s="51" t="s">
        <v>178</v>
      </c>
      <c r="G12" s="52">
        <v>20</v>
      </c>
      <c r="H12" s="52">
        <v>4</v>
      </c>
      <c r="I12" s="52">
        <v>1968</v>
      </c>
      <c r="J12" s="89">
        <f t="shared" si="2"/>
        <v>24948</v>
      </c>
      <c r="K12" s="73" t="s">
        <v>17</v>
      </c>
      <c r="L12" s="49" t="s">
        <v>79</v>
      </c>
      <c r="M12" s="49">
        <v>12</v>
      </c>
      <c r="N12" s="49">
        <v>12</v>
      </c>
      <c r="O12" s="47">
        <f t="shared" si="1"/>
        <v>1</v>
      </c>
      <c r="P12" s="54" t="s">
        <v>149</v>
      </c>
    </row>
    <row r="13" spans="1:16" s="17" customFormat="1" ht="12.6" customHeight="1">
      <c r="A13" s="27" t="s">
        <v>148</v>
      </c>
      <c r="B13" s="3" t="s">
        <v>276</v>
      </c>
      <c r="C13" s="5"/>
      <c r="D13" s="3" t="s">
        <v>122</v>
      </c>
      <c r="E13" s="5" t="s">
        <v>108</v>
      </c>
      <c r="F13" s="5" t="s">
        <v>92</v>
      </c>
      <c r="G13" s="5">
        <v>2</v>
      </c>
      <c r="H13" s="5">
        <v>5</v>
      </c>
      <c r="I13" s="2">
        <v>1968</v>
      </c>
      <c r="J13" s="89">
        <f t="shared" si="2"/>
        <v>24960</v>
      </c>
      <c r="K13" s="43" t="s">
        <v>17</v>
      </c>
      <c r="L13" s="5"/>
      <c r="M13" s="5">
        <v>12</v>
      </c>
      <c r="N13" s="5">
        <v>12</v>
      </c>
      <c r="O13" s="47">
        <f t="shared" si="1"/>
        <v>1</v>
      </c>
      <c r="P13" s="17" t="s">
        <v>182</v>
      </c>
    </row>
    <row r="14" spans="1:16" s="17" customFormat="1" ht="12.6" customHeight="1">
      <c r="A14" s="27" t="s">
        <v>148</v>
      </c>
      <c r="B14" s="3" t="s">
        <v>422</v>
      </c>
      <c r="C14" s="5"/>
      <c r="D14" s="3" t="s">
        <v>115</v>
      </c>
      <c r="E14" s="5" t="s">
        <v>90</v>
      </c>
      <c r="F14" s="5" t="s">
        <v>92</v>
      </c>
      <c r="G14" s="5">
        <v>8</v>
      </c>
      <c r="H14" s="5">
        <v>5</v>
      </c>
      <c r="I14" s="2">
        <v>1970</v>
      </c>
      <c r="J14" s="89">
        <f t="shared" si="2"/>
        <v>25696</v>
      </c>
      <c r="K14" s="43" t="s">
        <v>61</v>
      </c>
      <c r="L14" s="5"/>
      <c r="M14" s="5">
        <v>12</v>
      </c>
      <c r="N14" s="5">
        <v>12</v>
      </c>
      <c r="O14" s="47">
        <f t="shared" si="1"/>
        <v>1</v>
      </c>
      <c r="P14" s="17" t="s">
        <v>182</v>
      </c>
    </row>
    <row r="15" spans="1:16" s="17" customFormat="1" ht="12.6" customHeight="1">
      <c r="A15" s="27" t="s">
        <v>148</v>
      </c>
      <c r="B15" s="3" t="s">
        <v>423</v>
      </c>
      <c r="C15" s="5"/>
      <c r="D15" s="3" t="s">
        <v>122</v>
      </c>
      <c r="E15" s="5" t="s">
        <v>108</v>
      </c>
      <c r="F15" s="5" t="s">
        <v>92</v>
      </c>
      <c r="G15" s="5">
        <v>12</v>
      </c>
      <c r="H15" s="5">
        <v>6</v>
      </c>
      <c r="I15" s="2">
        <v>1984</v>
      </c>
      <c r="J15" s="89">
        <f t="shared" si="2"/>
        <v>30845</v>
      </c>
      <c r="K15" s="43" t="s">
        <v>21</v>
      </c>
      <c r="L15" s="5"/>
      <c r="M15" s="5">
        <v>12</v>
      </c>
      <c r="N15" s="5">
        <v>12</v>
      </c>
      <c r="O15" s="47">
        <f t="shared" si="1"/>
        <v>1</v>
      </c>
    </row>
    <row r="16" spans="1:16" s="17" customFormat="1" ht="12.6" customHeight="1">
      <c r="A16" s="27" t="s">
        <v>148</v>
      </c>
      <c r="B16" s="3" t="s">
        <v>424</v>
      </c>
      <c r="C16" s="5"/>
      <c r="D16" s="3" t="s">
        <v>136</v>
      </c>
      <c r="E16" s="5" t="s">
        <v>106</v>
      </c>
      <c r="F16" s="5" t="s">
        <v>94</v>
      </c>
      <c r="G16" s="5">
        <v>7</v>
      </c>
      <c r="H16" s="5">
        <v>6</v>
      </c>
      <c r="I16" s="2">
        <v>1992</v>
      </c>
      <c r="J16" s="89">
        <f t="shared" si="2"/>
        <v>33762</v>
      </c>
      <c r="K16" s="43" t="s">
        <v>29</v>
      </c>
      <c r="L16" s="5"/>
      <c r="M16" s="5">
        <v>12</v>
      </c>
      <c r="N16" s="5">
        <v>12</v>
      </c>
      <c r="O16" s="47">
        <f t="shared" si="1"/>
        <v>1</v>
      </c>
    </row>
    <row r="17" spans="1:16" s="17" customFormat="1" ht="12.6" customHeight="1">
      <c r="A17" s="27" t="s">
        <v>148</v>
      </c>
      <c r="B17" s="3" t="s">
        <v>212</v>
      </c>
      <c r="C17" s="5"/>
      <c r="D17" s="3" t="s">
        <v>115</v>
      </c>
      <c r="E17" s="5" t="s">
        <v>90</v>
      </c>
      <c r="F17" s="5" t="s">
        <v>98</v>
      </c>
      <c r="G17" s="5">
        <v>21</v>
      </c>
      <c r="H17" s="5">
        <v>6</v>
      </c>
      <c r="I17" s="2">
        <v>1999</v>
      </c>
      <c r="J17" s="89">
        <f t="shared" si="2"/>
        <v>36332</v>
      </c>
      <c r="K17" s="43" t="s">
        <v>36</v>
      </c>
      <c r="L17" s="5"/>
      <c r="M17" s="5">
        <v>12</v>
      </c>
      <c r="N17" s="5">
        <v>12</v>
      </c>
      <c r="O17" s="47">
        <f t="shared" si="1"/>
        <v>1</v>
      </c>
    </row>
    <row r="18" spans="1:16" s="17" customFormat="1" ht="12.6" customHeight="1">
      <c r="A18" s="27" t="s">
        <v>148</v>
      </c>
      <c r="B18" s="3" t="s">
        <v>425</v>
      </c>
      <c r="C18" s="5"/>
      <c r="D18" s="3" t="s">
        <v>131</v>
      </c>
      <c r="E18" s="5" t="s">
        <v>111</v>
      </c>
      <c r="F18" s="5" t="s">
        <v>92</v>
      </c>
      <c r="G18" s="5">
        <v>9</v>
      </c>
      <c r="H18" s="5">
        <v>6</v>
      </c>
      <c r="I18" s="2">
        <v>2000</v>
      </c>
      <c r="J18" s="89">
        <f t="shared" si="2"/>
        <v>36686</v>
      </c>
      <c r="K18" s="43" t="s">
        <v>37</v>
      </c>
      <c r="L18" s="5"/>
      <c r="M18" s="5">
        <v>12</v>
      </c>
      <c r="N18" s="5">
        <v>12</v>
      </c>
      <c r="O18" s="47">
        <f t="shared" si="1"/>
        <v>1</v>
      </c>
    </row>
    <row r="19" spans="1:16" s="17" customFormat="1" ht="12.6" customHeight="1">
      <c r="A19" s="27" t="s">
        <v>148</v>
      </c>
      <c r="B19" s="3" t="s">
        <v>231</v>
      </c>
      <c r="C19" s="5"/>
      <c r="D19" s="3" t="s">
        <v>141</v>
      </c>
      <c r="E19" s="5" t="s">
        <v>114</v>
      </c>
      <c r="F19" s="5" t="s">
        <v>120</v>
      </c>
      <c r="G19" s="5">
        <v>31</v>
      </c>
      <c r="H19" s="5">
        <v>5</v>
      </c>
      <c r="I19" s="2">
        <v>2011</v>
      </c>
      <c r="J19" s="89">
        <f t="shared" si="2"/>
        <v>40694</v>
      </c>
      <c r="K19" s="43" t="s">
        <v>48</v>
      </c>
      <c r="L19" s="5"/>
      <c r="M19" s="5">
        <v>12</v>
      </c>
      <c r="N19" s="5">
        <v>12</v>
      </c>
      <c r="O19" s="47">
        <f t="shared" si="1"/>
        <v>1</v>
      </c>
    </row>
    <row r="20" spans="1:16" s="17" customFormat="1" ht="12.6" customHeight="1">
      <c r="A20" s="27" t="s">
        <v>148</v>
      </c>
      <c r="B20" s="3" t="s">
        <v>426</v>
      </c>
      <c r="C20" s="5" t="s">
        <v>9</v>
      </c>
      <c r="D20" s="3" t="s">
        <v>293</v>
      </c>
      <c r="E20" s="5" t="s">
        <v>120</v>
      </c>
      <c r="F20" s="5" t="s">
        <v>138</v>
      </c>
      <c r="G20" s="5">
        <v>14</v>
      </c>
      <c r="H20" s="5">
        <v>6</v>
      </c>
      <c r="I20" s="2">
        <v>2012</v>
      </c>
      <c r="J20" s="89">
        <f t="shared" si="2"/>
        <v>41074</v>
      </c>
      <c r="K20" s="43" t="s">
        <v>75</v>
      </c>
      <c r="L20" s="5"/>
      <c r="M20" s="5">
        <v>12</v>
      </c>
      <c r="N20" s="5">
        <v>12</v>
      </c>
      <c r="O20" s="47">
        <f t="shared" si="1"/>
        <v>1</v>
      </c>
    </row>
    <row r="21" spans="1:16" s="79" customFormat="1" ht="12.6" customHeight="1">
      <c r="A21" s="85" t="s">
        <v>148</v>
      </c>
      <c r="B21" s="3" t="s">
        <v>504</v>
      </c>
      <c r="C21" s="5" t="s">
        <v>9</v>
      </c>
      <c r="D21" s="3" t="s">
        <v>293</v>
      </c>
      <c r="E21" s="5" t="s">
        <v>120</v>
      </c>
      <c r="F21" s="5" t="s">
        <v>92</v>
      </c>
      <c r="G21" s="5">
        <v>9</v>
      </c>
      <c r="H21" s="5">
        <v>10</v>
      </c>
      <c r="I21" s="2">
        <v>2020</v>
      </c>
      <c r="J21" s="89">
        <f t="shared" si="2"/>
        <v>44113</v>
      </c>
      <c r="K21" s="43" t="s">
        <v>496</v>
      </c>
      <c r="L21" s="5"/>
      <c r="M21" s="5">
        <v>12</v>
      </c>
      <c r="N21" s="5">
        <v>12</v>
      </c>
      <c r="O21" s="86">
        <f t="shared" ref="O21" si="4">IF(N21="","",M21/N21)</f>
        <v>1</v>
      </c>
    </row>
    <row r="22" spans="1:16" ht="12.6" customHeight="1">
      <c r="A22" s="4"/>
      <c r="B22" s="4"/>
      <c r="C22" s="7"/>
      <c r="D22" s="7"/>
      <c r="E22" s="7"/>
      <c r="F22" s="7"/>
      <c r="G22" s="7"/>
      <c r="H22" s="7"/>
      <c r="I22" s="7"/>
      <c r="J22" s="4"/>
      <c r="K22" s="7"/>
      <c r="L22" s="4"/>
      <c r="M22" s="7"/>
      <c r="N22" s="7"/>
      <c r="O22" s="7"/>
      <c r="P22" s="4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GAME-Regular Sea.</vt:lpstr>
      <vt:lpstr>by seasons</vt:lpstr>
      <vt:lpstr>by franchises</vt:lpstr>
      <vt:lpstr>by players</vt:lpstr>
      <vt:lpstr>GAME-Playoffs</vt:lpstr>
      <vt:lpstr>by seasons </vt:lpstr>
      <vt:lpstr>by franchises </vt:lpstr>
      <vt:lpstr>by players </vt:lpstr>
      <vt:lpstr>GAME-Finals</vt:lpstr>
      <vt:lpstr>by seasons  </vt:lpstr>
      <vt:lpstr>by franchises  </vt:lpstr>
      <vt:lpstr>by players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2024-01-21T07:18:45Z</dcterms:modified>
</cp:coreProperties>
</file>