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5Series\"/>
    </mc:Choice>
  </mc:AlternateContent>
  <bookViews>
    <workbookView xWindow="-120" yWindow="-120" windowWidth="20640" windowHeight="11760" tabRatio="872"/>
  </bookViews>
  <sheets>
    <sheet name="SERIES-playoffs" sheetId="91" r:id="rId1"/>
    <sheet name="SERIES-Finals" sheetId="98" r:id="rId2"/>
  </sheets>
  <calcPr calcId="162913"/>
</workbook>
</file>

<file path=xl/calcChain.xml><?xml version="1.0" encoding="utf-8"?>
<calcChain xmlns="http://schemas.openxmlformats.org/spreadsheetml/2006/main">
  <c r="O14" i="91" l="1"/>
  <c r="P14" i="91" s="1"/>
  <c r="O9" i="98" l="1"/>
  <c r="P9" i="98" s="1"/>
  <c r="O23" i="98"/>
  <c r="O22" i="98"/>
  <c r="O18" i="98"/>
  <c r="O17" i="98"/>
  <c r="O13" i="98"/>
  <c r="O12" i="98"/>
  <c r="P12" i="98" s="1"/>
  <c r="O32" i="91"/>
  <c r="P32" i="91" s="1"/>
  <c r="O31" i="91"/>
  <c r="O27" i="91"/>
  <c r="O26" i="91"/>
  <c r="O21" i="91"/>
  <c r="O20" i="91"/>
  <c r="O16" i="91"/>
  <c r="O15" i="91"/>
  <c r="P15" i="91" s="1"/>
  <c r="O11" i="91"/>
  <c r="P11" i="91" s="1"/>
  <c r="O10" i="91"/>
  <c r="P23" i="98"/>
  <c r="P22" i="98"/>
  <c r="P18" i="98"/>
  <c r="P17" i="98"/>
  <c r="P13" i="98"/>
  <c r="P31" i="91"/>
  <c r="P27" i="91"/>
  <c r="P26" i="91"/>
  <c r="P21" i="91"/>
  <c r="P20" i="91"/>
  <c r="P16" i="91"/>
  <c r="P10" i="91"/>
  <c r="O11" i="98"/>
  <c r="P11" i="98"/>
  <c r="O25" i="91"/>
  <c r="P25" i="91" s="1"/>
  <c r="O6" i="91"/>
  <c r="P6" i="91" s="1"/>
  <c r="O18" i="91"/>
  <c r="P18" i="91" s="1"/>
  <c r="O24" i="91"/>
  <c r="P24" i="91" s="1"/>
  <c r="O30" i="91"/>
  <c r="P30" i="91" s="1"/>
  <c r="O5" i="91"/>
  <c r="P5" i="91" s="1"/>
  <c r="O5" i="98"/>
  <c r="P5" i="98" s="1"/>
  <c r="O16" i="98"/>
  <c r="P16" i="98" s="1"/>
  <c r="O15" i="98"/>
  <c r="P15" i="98" s="1"/>
  <c r="O9" i="91"/>
  <c r="P9" i="91" s="1"/>
  <c r="O8" i="98"/>
  <c r="P8" i="98"/>
  <c r="O8" i="91"/>
  <c r="P8" i="91" s="1"/>
  <c r="O13" i="91"/>
  <c r="P13" i="91" s="1"/>
  <c r="O29" i="91"/>
  <c r="P29" i="91" s="1"/>
  <c r="O23" i="91"/>
  <c r="P23" i="91" s="1"/>
  <c r="O6" i="98"/>
  <c r="P6" i="98"/>
  <c r="O20" i="98"/>
  <c r="P20" i="98"/>
  <c r="O10" i="98"/>
  <c r="P10" i="98" s="1"/>
  <c r="O19" i="91"/>
  <c r="P19" i="91" s="1"/>
  <c r="O21" i="98"/>
  <c r="P21" i="98" s="1"/>
</calcChain>
</file>

<file path=xl/sharedStrings.xml><?xml version="1.0" encoding="utf-8"?>
<sst xmlns="http://schemas.openxmlformats.org/spreadsheetml/2006/main" count="372" uniqueCount="130">
  <si>
    <t>Name</t>
  </si>
  <si>
    <t>Active</t>
  </si>
  <si>
    <t>Team</t>
  </si>
  <si>
    <t>Season</t>
  </si>
  <si>
    <t>---</t>
  </si>
  <si>
    <t>2-game series</t>
  </si>
  <si>
    <t>3-game series</t>
  </si>
  <si>
    <t>4-game series</t>
  </si>
  <si>
    <t>5-game series</t>
  </si>
  <si>
    <t>6-game series</t>
  </si>
  <si>
    <t>7-game series</t>
  </si>
  <si>
    <t>G1</t>
  </si>
  <si>
    <t>G2</t>
  </si>
  <si>
    <t>G3</t>
  </si>
  <si>
    <t>G4</t>
  </si>
  <si>
    <t>G5</t>
  </si>
  <si>
    <t>G6</t>
  </si>
  <si>
    <t>G7</t>
  </si>
  <si>
    <t>Allen Iverson</t>
  </si>
  <si>
    <t>Michael Jordan</t>
  </si>
  <si>
    <t>FGM</t>
  </si>
  <si>
    <t>Bob McAdoo</t>
  </si>
  <si>
    <t>Jo Jo White</t>
  </si>
  <si>
    <t>Wilt Chamberlain</t>
  </si>
  <si>
    <t>Kareem Abdul-Jabbar</t>
  </si>
  <si>
    <t>Hakeem Olajuwon</t>
  </si>
  <si>
    <t>Jerry West</t>
  </si>
  <si>
    <t>Shaquille O'Neal</t>
  </si>
  <si>
    <t>Elgin Baylor</t>
  </si>
  <si>
    <t>finals series</t>
  </si>
  <si>
    <t>rookie season</t>
  </si>
  <si>
    <t>(1977-78)</t>
  </si>
  <si>
    <t>(1976-77)</t>
  </si>
  <si>
    <t>(1991-92)</t>
  </si>
  <si>
    <t>(1959-60)</t>
  </si>
  <si>
    <t>(1973-74)</t>
  </si>
  <si>
    <t>(1987-88)</t>
  </si>
  <si>
    <t>(1994-95)</t>
  </si>
  <si>
    <t>(1989-90)</t>
  </si>
  <si>
    <t>(1992-93)</t>
  </si>
  <si>
    <t>(1964-65)</t>
  </si>
  <si>
    <t>(1999-00)</t>
  </si>
  <si>
    <t>(1963-64)</t>
  </si>
  <si>
    <t>(1974-75)</t>
  </si>
  <si>
    <t>(2001-02)</t>
  </si>
  <si>
    <t>(2000-01)</t>
  </si>
  <si>
    <t>(1990-91)</t>
  </si>
  <si>
    <t>(1961-62)</t>
  </si>
  <si>
    <t>Notes:</t>
  </si>
  <si>
    <t>defunct franchise</t>
  </si>
  <si>
    <t>League</t>
  </si>
  <si>
    <t>NBA</t>
  </si>
  <si>
    <t>Opp.</t>
  </si>
  <si>
    <t>New York Knicks</t>
  </si>
  <si>
    <t>Boston Celtics</t>
  </si>
  <si>
    <t>Chicago Bulls</t>
  </si>
  <si>
    <t>Golden State Warriors</t>
  </si>
  <si>
    <t>Milwaukee Bucks</t>
  </si>
  <si>
    <t>Houston Rockets</t>
  </si>
  <si>
    <t>Los Angeles Lakers</t>
  </si>
  <si>
    <t>Los Angeles Clippers</t>
  </si>
  <si>
    <t>NYK</t>
  </si>
  <si>
    <t>BOS</t>
  </si>
  <si>
    <t>CHI</t>
  </si>
  <si>
    <t>PHI</t>
  </si>
  <si>
    <t>MIL</t>
  </si>
  <si>
    <t>HOU</t>
  </si>
  <si>
    <t>LAL</t>
  </si>
  <si>
    <t>SFW</t>
  </si>
  <si>
    <t>BUF</t>
  </si>
  <si>
    <t>CLE</t>
  </si>
  <si>
    <t>SAS</t>
  </si>
  <si>
    <t>MIA</t>
  </si>
  <si>
    <t>SYR</t>
  </si>
  <si>
    <t>PHO</t>
  </si>
  <si>
    <t>BAL</t>
  </si>
  <si>
    <t>IND</t>
  </si>
  <si>
    <t>SLH</t>
  </si>
  <si>
    <t>WAS</t>
  </si>
  <si>
    <t>Philadelphia 76ers</t>
  </si>
  <si>
    <t>NOH</t>
  </si>
  <si>
    <t>NJN</t>
  </si>
  <si>
    <t>NBA (complete), ABA (complete)</t>
  </si>
  <si>
    <t>NBA/ABA  -  Most FGM in Series -  Finals</t>
  </si>
  <si>
    <t>NBA/ABA  -  Most FGM in Series -  Playoffs</t>
  </si>
  <si>
    <t>ABA</t>
  </si>
  <si>
    <t>Indiana Pacers</t>
  </si>
  <si>
    <t>KEN</t>
  </si>
  <si>
    <t>(1975-76)</t>
  </si>
  <si>
    <t>Pittsburgh Condors</t>
  </si>
  <si>
    <t>PIT</t>
  </si>
  <si>
    <t>(1967-68)</t>
  </si>
  <si>
    <t>Billy Knight</t>
  </si>
  <si>
    <t>Charles Williams</t>
  </si>
  <si>
    <t>Julius Erving</t>
  </si>
  <si>
    <t>Virginia Squires</t>
  </si>
  <si>
    <t>VIR</t>
  </si>
  <si>
    <t>FLO</t>
  </si>
  <si>
    <t>(1971-72)</t>
  </si>
  <si>
    <t>Brooklyn Nets</t>
  </si>
  <si>
    <t>NYN</t>
  </si>
  <si>
    <t>Spencer Haywood</t>
  </si>
  <si>
    <t>DEN</t>
  </si>
  <si>
    <t>LAS</t>
  </si>
  <si>
    <t>(1969-70)</t>
  </si>
  <si>
    <t>Marvin Barnes</t>
  </si>
  <si>
    <t>Spirits of St.Louis</t>
  </si>
  <si>
    <t>SSL</t>
  </si>
  <si>
    <t>George McGinnis</t>
  </si>
  <si>
    <t>Rick Barry</t>
  </si>
  <si>
    <t>Warren Jabali</t>
  </si>
  <si>
    <t>OAK</t>
  </si>
  <si>
    <t>(1968-69)</t>
  </si>
  <si>
    <t>UTA</t>
  </si>
  <si>
    <t>Dan Issel</t>
  </si>
  <si>
    <t>Kentucky Colonels</t>
  </si>
  <si>
    <t>(1970-71)</t>
  </si>
  <si>
    <t>Zelmo Beaty</t>
  </si>
  <si>
    <t>Utah Stars</t>
  </si>
  <si>
    <t>Franchise</t>
  </si>
  <si>
    <t>FGMpG</t>
  </si>
  <si>
    <t>LeBron James</t>
  </si>
  <si>
    <t>*</t>
  </si>
  <si>
    <t>Cleveland Cavaliers</t>
  </si>
  <si>
    <t>GSW</t>
  </si>
  <si>
    <t>(2016-17)</t>
  </si>
  <si>
    <t>Notes</t>
  </si>
  <si>
    <t>(2017-18)</t>
  </si>
  <si>
    <t>TOR</t>
  </si>
  <si>
    <t>Denver Nuggets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</si>
</sst>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3"/>
      <name val="Calibri"/>
      <family val="2"/>
    </font>
    <font>
      <sz val="10"/>
      <name val="Arial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quotePrefix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3" fillId="0" borderId="0" xfId="0" quotePrefix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9" fillId="3" borderId="0" xfId="1" applyFont="1" applyFill="1" applyAlignment="1">
      <alignment horizontal="right" vertical="center"/>
    </xf>
    <xf numFmtId="0" fontId="10" fillId="3" borderId="0" xfId="1" applyFont="1" applyFill="1" applyAlignment="1">
      <alignment horizontal="left" vertical="center"/>
    </xf>
    <xf numFmtId="0" fontId="13" fillId="4" borderId="0" xfId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33"/>
  <sheetViews>
    <sheetView tabSelected="1" workbookViewId="0">
      <selection activeCell="B14" sqref="B14"/>
    </sheetView>
  </sheetViews>
  <sheetFormatPr defaultColWidth="9.109375" defaultRowHeight="13.8"/>
  <cols>
    <col min="1" max="1" width="6.5546875" style="2" customWidth="1"/>
    <col min="2" max="2" width="20.6640625" style="2" customWidth="1"/>
    <col min="3" max="3" width="5.88671875" style="7" bestFit="1" customWidth="1"/>
    <col min="4" max="4" width="25.6640625" style="2" customWidth="1"/>
    <col min="5" max="6" width="5.33203125" style="7" customWidth="1"/>
    <col min="7" max="7" width="10.109375" style="7" customWidth="1"/>
    <col min="8" max="14" width="4.44140625" style="7" customWidth="1"/>
    <col min="15" max="16" width="6" style="7" customWidth="1"/>
    <col min="17" max="17" width="28.5546875" style="2" customWidth="1"/>
    <col min="18" max="16384" width="9.109375" style="2"/>
  </cols>
  <sheetData>
    <row r="1" spans="1:18" ht="12.75" customHeight="1">
      <c r="A1" s="42" t="s">
        <v>84</v>
      </c>
      <c r="B1" s="42"/>
      <c r="C1" s="42"/>
      <c r="D1" s="42"/>
      <c r="E1" s="42"/>
      <c r="F1" s="42"/>
      <c r="G1" s="22" t="s">
        <v>48</v>
      </c>
      <c r="H1" s="23" t="s">
        <v>82</v>
      </c>
      <c r="I1" s="1"/>
      <c r="J1" s="1"/>
      <c r="K1" s="1"/>
      <c r="L1" s="1"/>
      <c r="M1" s="1"/>
      <c r="N1" s="1"/>
      <c r="O1" s="1"/>
      <c r="P1" s="1"/>
      <c r="Q1" s="24" t="s">
        <v>49</v>
      </c>
    </row>
    <row r="2" spans="1:18" ht="12.75" customHeight="1">
      <c r="A2" s="42"/>
      <c r="B2" s="42"/>
      <c r="C2" s="42"/>
      <c r="D2" s="42"/>
      <c r="E2" s="42"/>
      <c r="F2" s="42"/>
      <c r="G2" s="13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8" s="5" customFormat="1" ht="12.75" customHeight="1">
      <c r="A3" s="3" t="s">
        <v>50</v>
      </c>
      <c r="B3" s="3" t="s">
        <v>0</v>
      </c>
      <c r="C3" s="3" t="s">
        <v>1</v>
      </c>
      <c r="D3" s="3" t="s">
        <v>119</v>
      </c>
      <c r="E3" s="3" t="s">
        <v>2</v>
      </c>
      <c r="F3" s="3" t="s">
        <v>52</v>
      </c>
      <c r="G3" s="4" t="s">
        <v>3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20</v>
      </c>
      <c r="P3" s="3" t="s">
        <v>120</v>
      </c>
      <c r="Q3" s="3" t="s">
        <v>126</v>
      </c>
    </row>
    <row r="4" spans="1:18" ht="12.6" customHeight="1">
      <c r="A4" s="19" t="s">
        <v>5</v>
      </c>
      <c r="B4" s="9"/>
      <c r="C4" s="1"/>
      <c r="D4" s="1"/>
      <c r="E4" s="13"/>
      <c r="F4" s="13"/>
      <c r="G4" s="1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8" s="6" customFormat="1" ht="12.6" customHeight="1">
      <c r="A5" s="25" t="s">
        <v>51</v>
      </c>
      <c r="B5" s="11" t="s">
        <v>21</v>
      </c>
      <c r="C5" s="8"/>
      <c r="D5" s="11" t="s">
        <v>53</v>
      </c>
      <c r="E5" s="12" t="s">
        <v>61</v>
      </c>
      <c r="F5" s="12" t="s">
        <v>70</v>
      </c>
      <c r="G5" s="21" t="s">
        <v>31</v>
      </c>
      <c r="H5" s="8">
        <v>17</v>
      </c>
      <c r="I5" s="8">
        <v>11</v>
      </c>
      <c r="J5" s="16" t="s">
        <v>4</v>
      </c>
      <c r="K5" s="16" t="s">
        <v>4</v>
      </c>
      <c r="L5" s="16" t="s">
        <v>4</v>
      </c>
      <c r="M5" s="16" t="s">
        <v>4</v>
      </c>
      <c r="N5" s="16" t="s">
        <v>4</v>
      </c>
      <c r="O5" s="14">
        <f>SUM(H5:N5)</f>
        <v>28</v>
      </c>
      <c r="P5" s="17">
        <f>O5/2</f>
        <v>14</v>
      </c>
      <c r="R5" s="2"/>
    </row>
    <row r="6" spans="1:18" s="6" customFormat="1" ht="12.6" customHeight="1">
      <c r="A6" s="25" t="s">
        <v>51</v>
      </c>
      <c r="B6" s="11" t="s">
        <v>22</v>
      </c>
      <c r="C6" s="8"/>
      <c r="D6" s="11" t="s">
        <v>54</v>
      </c>
      <c r="E6" s="12" t="s">
        <v>62</v>
      </c>
      <c r="F6" s="12" t="s">
        <v>71</v>
      </c>
      <c r="G6" s="21" t="s">
        <v>32</v>
      </c>
      <c r="H6" s="8">
        <v>12</v>
      </c>
      <c r="I6" s="8">
        <v>15</v>
      </c>
      <c r="J6" s="16" t="s">
        <v>4</v>
      </c>
      <c r="K6" s="16" t="s">
        <v>4</v>
      </c>
      <c r="L6" s="16" t="s">
        <v>4</v>
      </c>
      <c r="M6" s="16" t="s">
        <v>4</v>
      </c>
      <c r="N6" s="16" t="s">
        <v>4</v>
      </c>
      <c r="O6" s="14">
        <f>SUM(H6:N6)</f>
        <v>27</v>
      </c>
      <c r="P6" s="17">
        <f>O6/2</f>
        <v>13.5</v>
      </c>
      <c r="R6" s="2"/>
    </row>
    <row r="7" spans="1:18" ht="12.6" customHeight="1">
      <c r="A7" s="19" t="s">
        <v>6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/>
      <c r="Q7" s="9"/>
    </row>
    <row r="8" spans="1:18" s="6" customFormat="1" ht="12.6" customHeight="1">
      <c r="A8" s="25" t="s">
        <v>51</v>
      </c>
      <c r="B8" s="11" t="s">
        <v>19</v>
      </c>
      <c r="C8" s="8"/>
      <c r="D8" s="11" t="s">
        <v>55</v>
      </c>
      <c r="E8" s="12" t="s">
        <v>63</v>
      </c>
      <c r="F8" s="12" t="s">
        <v>72</v>
      </c>
      <c r="G8" s="21" t="s">
        <v>33</v>
      </c>
      <c r="H8" s="12">
        <v>21</v>
      </c>
      <c r="I8" s="8">
        <v>12</v>
      </c>
      <c r="J8" s="8">
        <v>20</v>
      </c>
      <c r="K8" s="16" t="s">
        <v>4</v>
      </c>
      <c r="L8" s="16" t="s">
        <v>4</v>
      </c>
      <c r="M8" s="16" t="s">
        <v>4</v>
      </c>
      <c r="N8" s="16" t="s">
        <v>4</v>
      </c>
      <c r="O8" s="14">
        <f>SUM(H8:N8)</f>
        <v>53</v>
      </c>
      <c r="P8" s="17">
        <f>O8/3</f>
        <v>17.666666666666668</v>
      </c>
      <c r="R8" s="2"/>
    </row>
    <row r="9" spans="1:18" s="6" customFormat="1" ht="12.6" customHeight="1">
      <c r="A9" s="27" t="s">
        <v>51</v>
      </c>
      <c r="B9" s="28" t="s">
        <v>23</v>
      </c>
      <c r="C9" s="29"/>
      <c r="D9" s="28" t="s">
        <v>56</v>
      </c>
      <c r="E9" s="30" t="s">
        <v>64</v>
      </c>
      <c r="F9" s="30" t="s">
        <v>73</v>
      </c>
      <c r="G9" s="31" t="s">
        <v>34</v>
      </c>
      <c r="H9" s="30">
        <v>16</v>
      </c>
      <c r="I9" s="29">
        <v>11</v>
      </c>
      <c r="J9" s="29">
        <v>24</v>
      </c>
      <c r="K9" s="32" t="s">
        <v>4</v>
      </c>
      <c r="L9" s="32" t="s">
        <v>4</v>
      </c>
      <c r="M9" s="32" t="s">
        <v>4</v>
      </c>
      <c r="N9" s="32" t="s">
        <v>4</v>
      </c>
      <c r="O9" s="33">
        <f>SUM(H9:N9)</f>
        <v>51</v>
      </c>
      <c r="P9" s="34">
        <f>O9/3</f>
        <v>17</v>
      </c>
      <c r="Q9" s="35" t="s">
        <v>30</v>
      </c>
      <c r="R9" s="2"/>
    </row>
    <row r="10" spans="1:18" s="6" customFormat="1" ht="12.6" customHeight="1">
      <c r="A10" s="26" t="s">
        <v>85</v>
      </c>
      <c r="B10" s="36" t="s">
        <v>92</v>
      </c>
      <c r="C10" s="36"/>
      <c r="D10" s="37" t="s">
        <v>86</v>
      </c>
      <c r="E10" s="38" t="s">
        <v>76</v>
      </c>
      <c r="F10" s="38" t="s">
        <v>87</v>
      </c>
      <c r="G10" s="39" t="s">
        <v>88</v>
      </c>
      <c r="H10" s="12">
        <v>17</v>
      </c>
      <c r="I10" s="8">
        <v>12</v>
      </c>
      <c r="J10" s="8">
        <v>12</v>
      </c>
      <c r="K10" s="16" t="s">
        <v>4</v>
      </c>
      <c r="L10" s="16" t="s">
        <v>4</v>
      </c>
      <c r="M10" s="16" t="s">
        <v>4</v>
      </c>
      <c r="N10" s="16" t="s">
        <v>4</v>
      </c>
      <c r="O10" s="14">
        <f>SUM(H10:N10)</f>
        <v>41</v>
      </c>
      <c r="P10" s="17">
        <f>O10/3</f>
        <v>13.666666666666666</v>
      </c>
      <c r="R10" s="2"/>
    </row>
    <row r="11" spans="1:18" s="6" customFormat="1" ht="12.6" customHeight="1">
      <c r="A11" s="26" t="s">
        <v>85</v>
      </c>
      <c r="B11" s="36" t="s">
        <v>93</v>
      </c>
      <c r="C11" s="36"/>
      <c r="D11" s="40" t="s">
        <v>89</v>
      </c>
      <c r="E11" s="38" t="s">
        <v>90</v>
      </c>
      <c r="F11" s="38" t="s">
        <v>76</v>
      </c>
      <c r="G11" s="39" t="s">
        <v>91</v>
      </c>
      <c r="H11" s="12">
        <v>12</v>
      </c>
      <c r="I11" s="8">
        <v>5</v>
      </c>
      <c r="J11" s="8">
        <v>16</v>
      </c>
      <c r="K11" s="16" t="s">
        <v>4</v>
      </c>
      <c r="L11" s="16" t="s">
        <v>4</v>
      </c>
      <c r="M11" s="16" t="s">
        <v>4</v>
      </c>
      <c r="N11" s="16" t="s">
        <v>4</v>
      </c>
      <c r="O11" s="14">
        <f>SUM(H11:N11)</f>
        <v>33</v>
      </c>
      <c r="P11" s="17">
        <f>O11/3</f>
        <v>11</v>
      </c>
      <c r="Q11" s="6" t="s">
        <v>30</v>
      </c>
      <c r="R11" s="2"/>
    </row>
    <row r="12" spans="1:18" ht="12.6" customHeight="1">
      <c r="A12" s="19" t="s">
        <v>7</v>
      </c>
      <c r="B12" s="9"/>
      <c r="C12" s="10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8"/>
      <c r="Q12" s="9"/>
    </row>
    <row r="13" spans="1:18" s="6" customFormat="1" ht="12.6" customHeight="1">
      <c r="A13" s="25" t="s">
        <v>51</v>
      </c>
      <c r="B13" s="11" t="s">
        <v>24</v>
      </c>
      <c r="C13" s="8"/>
      <c r="D13" s="11" t="s">
        <v>57</v>
      </c>
      <c r="E13" s="12" t="s">
        <v>65</v>
      </c>
      <c r="F13" s="12" t="s">
        <v>63</v>
      </c>
      <c r="G13" s="21" t="s">
        <v>35</v>
      </c>
      <c r="H13" s="8">
        <v>11</v>
      </c>
      <c r="I13" s="8">
        <v>20</v>
      </c>
      <c r="J13" s="8">
        <v>16</v>
      </c>
      <c r="K13" s="8">
        <v>18</v>
      </c>
      <c r="L13" s="16" t="s">
        <v>4</v>
      </c>
      <c r="M13" s="16" t="s">
        <v>4</v>
      </c>
      <c r="N13" s="16" t="s">
        <v>4</v>
      </c>
      <c r="O13" s="14">
        <f>SUM(H13:N13)</f>
        <v>65</v>
      </c>
      <c r="P13" s="17">
        <f>O13/4</f>
        <v>16.25</v>
      </c>
      <c r="R13" s="2"/>
    </row>
    <row r="14" spans="1:18" s="6" customFormat="1" ht="12.6" customHeight="1">
      <c r="A14" s="27" t="s">
        <v>51</v>
      </c>
      <c r="B14" s="28" t="s">
        <v>121</v>
      </c>
      <c r="C14" s="29" t="s">
        <v>122</v>
      </c>
      <c r="D14" s="28" t="s">
        <v>123</v>
      </c>
      <c r="E14" s="30" t="s">
        <v>70</v>
      </c>
      <c r="F14" s="30" t="s">
        <v>128</v>
      </c>
      <c r="G14" s="31" t="s">
        <v>127</v>
      </c>
      <c r="H14" s="29">
        <v>12</v>
      </c>
      <c r="I14" s="29">
        <v>19</v>
      </c>
      <c r="J14" s="29">
        <v>14</v>
      </c>
      <c r="K14" s="29">
        <v>12</v>
      </c>
      <c r="L14" s="32" t="s">
        <v>4</v>
      </c>
      <c r="M14" s="32" t="s">
        <v>4</v>
      </c>
      <c r="N14" s="32" t="s">
        <v>4</v>
      </c>
      <c r="O14" s="33">
        <f>SUM(H14:N14)</f>
        <v>57</v>
      </c>
      <c r="P14" s="34">
        <f>O14/4</f>
        <v>14.25</v>
      </c>
      <c r="Q14" s="35"/>
      <c r="R14" s="2"/>
    </row>
    <row r="15" spans="1:18" s="6" customFormat="1" ht="12.6" customHeight="1">
      <c r="A15" s="26" t="s">
        <v>85</v>
      </c>
      <c r="B15" s="36" t="s">
        <v>94</v>
      </c>
      <c r="C15" s="36"/>
      <c r="D15" s="40" t="s">
        <v>95</v>
      </c>
      <c r="E15" s="38" t="s">
        <v>96</v>
      </c>
      <c r="F15" s="38" t="s">
        <v>97</v>
      </c>
      <c r="G15" s="39" t="s">
        <v>98</v>
      </c>
      <c r="H15" s="12">
        <v>13</v>
      </c>
      <c r="I15" s="12">
        <v>10</v>
      </c>
      <c r="J15" s="16">
        <v>22</v>
      </c>
      <c r="K15" s="16">
        <v>15</v>
      </c>
      <c r="L15" s="16" t="s">
        <v>4</v>
      </c>
      <c r="M15" s="16" t="s">
        <v>4</v>
      </c>
      <c r="N15" s="16" t="s">
        <v>4</v>
      </c>
      <c r="O15" s="14">
        <f>SUM(H15:N15)</f>
        <v>60</v>
      </c>
      <c r="P15" s="17">
        <f>O15/4</f>
        <v>15</v>
      </c>
      <c r="Q15" s="6" t="s">
        <v>30</v>
      </c>
      <c r="R15" s="2"/>
    </row>
    <row r="16" spans="1:18" s="6" customFormat="1" ht="12.6" customHeight="1">
      <c r="A16" s="26" t="s">
        <v>85</v>
      </c>
      <c r="B16" s="36" t="s">
        <v>94</v>
      </c>
      <c r="C16" s="36"/>
      <c r="D16" s="37" t="s">
        <v>99</v>
      </c>
      <c r="E16" s="38" t="s">
        <v>100</v>
      </c>
      <c r="F16" s="38" t="s">
        <v>87</v>
      </c>
      <c r="G16" s="39" t="s">
        <v>35</v>
      </c>
      <c r="H16" s="12">
        <v>15</v>
      </c>
      <c r="I16" s="12">
        <v>12</v>
      </c>
      <c r="J16" s="16">
        <v>13</v>
      </c>
      <c r="K16" s="16">
        <v>13</v>
      </c>
      <c r="L16" s="16" t="s">
        <v>4</v>
      </c>
      <c r="M16" s="16" t="s">
        <v>4</v>
      </c>
      <c r="N16" s="16" t="s">
        <v>4</v>
      </c>
      <c r="O16" s="14">
        <f>SUM(H16:N16)</f>
        <v>53</v>
      </c>
      <c r="P16" s="17">
        <f>O16/4</f>
        <v>13.25</v>
      </c>
      <c r="R16" s="2"/>
    </row>
    <row r="17" spans="1:18" ht="12.6" customHeight="1">
      <c r="A17" s="19" t="s">
        <v>8</v>
      </c>
      <c r="B17" s="9"/>
      <c r="C17" s="10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5"/>
      <c r="P17" s="18"/>
      <c r="Q17" s="9"/>
    </row>
    <row r="18" spans="1:18" s="6" customFormat="1" ht="12.6" customHeight="1">
      <c r="A18" s="25" t="s">
        <v>51</v>
      </c>
      <c r="B18" s="11" t="s">
        <v>19</v>
      </c>
      <c r="C18" s="8"/>
      <c r="D18" s="11" t="s">
        <v>55</v>
      </c>
      <c r="E18" s="12" t="s">
        <v>63</v>
      </c>
      <c r="F18" s="12" t="s">
        <v>64</v>
      </c>
      <c r="G18" s="21" t="s">
        <v>38</v>
      </c>
      <c r="H18" s="12">
        <v>16</v>
      </c>
      <c r="I18" s="12">
        <v>18</v>
      </c>
      <c r="J18" s="16">
        <v>19</v>
      </c>
      <c r="K18" s="16">
        <v>16</v>
      </c>
      <c r="L18" s="16">
        <v>17</v>
      </c>
      <c r="M18" s="16" t="s">
        <v>4</v>
      </c>
      <c r="N18" s="16" t="s">
        <v>4</v>
      </c>
      <c r="O18" s="14">
        <f>SUM(H18:N18)</f>
        <v>86</v>
      </c>
      <c r="P18" s="17">
        <f>O18/5</f>
        <v>17.2</v>
      </c>
      <c r="R18" s="2"/>
    </row>
    <row r="19" spans="1:18" s="6" customFormat="1" ht="12.6" customHeight="1">
      <c r="A19" s="27" t="s">
        <v>51</v>
      </c>
      <c r="B19" s="28" t="s">
        <v>19</v>
      </c>
      <c r="C19" s="29"/>
      <c r="D19" s="28" t="s">
        <v>55</v>
      </c>
      <c r="E19" s="30" t="s">
        <v>63</v>
      </c>
      <c r="F19" s="30" t="s">
        <v>70</v>
      </c>
      <c r="G19" s="31" t="s">
        <v>36</v>
      </c>
      <c r="H19" s="30">
        <v>19</v>
      </c>
      <c r="I19" s="30">
        <v>24</v>
      </c>
      <c r="J19" s="32">
        <v>12</v>
      </c>
      <c r="K19" s="32">
        <v>18</v>
      </c>
      <c r="L19" s="32">
        <v>12</v>
      </c>
      <c r="M19" s="32" t="s">
        <v>4</v>
      </c>
      <c r="N19" s="32" t="s">
        <v>4</v>
      </c>
      <c r="O19" s="33">
        <f>SUM(H19:N19)</f>
        <v>85</v>
      </c>
      <c r="P19" s="34">
        <f>O19/5</f>
        <v>17</v>
      </c>
      <c r="Q19" s="35"/>
      <c r="R19" s="2"/>
    </row>
    <row r="20" spans="1:18" s="6" customFormat="1" ht="12.6" customHeight="1">
      <c r="A20" s="26" t="s">
        <v>85</v>
      </c>
      <c r="B20" s="36" t="s">
        <v>101</v>
      </c>
      <c r="C20" s="36"/>
      <c r="D20" s="37" t="s">
        <v>129</v>
      </c>
      <c r="E20" s="38" t="s">
        <v>102</v>
      </c>
      <c r="F20" s="38" t="s">
        <v>103</v>
      </c>
      <c r="G20" s="39" t="s">
        <v>104</v>
      </c>
      <c r="H20" s="12">
        <v>14</v>
      </c>
      <c r="I20" s="12">
        <v>19</v>
      </c>
      <c r="J20" s="16">
        <v>16</v>
      </c>
      <c r="K20" s="16">
        <v>15</v>
      </c>
      <c r="L20" s="16">
        <v>17</v>
      </c>
      <c r="M20" s="16" t="s">
        <v>4</v>
      </c>
      <c r="N20" s="16" t="s">
        <v>4</v>
      </c>
      <c r="O20" s="14">
        <f>SUM(H20:N20)</f>
        <v>81</v>
      </c>
      <c r="P20" s="17">
        <f>O20/5</f>
        <v>16.2</v>
      </c>
      <c r="Q20" s="6" t="s">
        <v>30</v>
      </c>
      <c r="R20" s="2"/>
    </row>
    <row r="21" spans="1:18" s="6" customFormat="1" ht="12.6" customHeight="1">
      <c r="A21" s="26" t="s">
        <v>85</v>
      </c>
      <c r="B21" s="36" t="s">
        <v>105</v>
      </c>
      <c r="C21" s="36"/>
      <c r="D21" s="40" t="s">
        <v>106</v>
      </c>
      <c r="E21" s="38" t="s">
        <v>107</v>
      </c>
      <c r="F21" s="38" t="s">
        <v>87</v>
      </c>
      <c r="G21" s="39" t="s">
        <v>43</v>
      </c>
      <c r="H21" s="12">
        <v>10</v>
      </c>
      <c r="I21" s="12">
        <v>19</v>
      </c>
      <c r="J21" s="16">
        <v>10</v>
      </c>
      <c r="K21" s="16">
        <v>11</v>
      </c>
      <c r="L21" s="16">
        <v>15</v>
      </c>
      <c r="M21" s="16" t="s">
        <v>4</v>
      </c>
      <c r="N21" s="16" t="s">
        <v>4</v>
      </c>
      <c r="O21" s="14">
        <f>SUM(H21:N21)</f>
        <v>65</v>
      </c>
      <c r="P21" s="17">
        <f>O21/5</f>
        <v>13</v>
      </c>
      <c r="Q21" s="6" t="s">
        <v>30</v>
      </c>
      <c r="R21" s="2"/>
    </row>
    <row r="22" spans="1:18" ht="12.6" customHeight="1">
      <c r="A22" s="19" t="s">
        <v>9</v>
      </c>
      <c r="B22" s="9"/>
      <c r="C22" s="10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5"/>
      <c r="P22" s="18"/>
      <c r="Q22" s="9"/>
    </row>
    <row r="23" spans="1:18" s="6" customFormat="1" ht="12.6" customHeight="1">
      <c r="A23" s="25" t="s">
        <v>51</v>
      </c>
      <c r="B23" s="11" t="s">
        <v>19</v>
      </c>
      <c r="C23" s="8"/>
      <c r="D23" s="11" t="s">
        <v>55</v>
      </c>
      <c r="E23" s="12" t="s">
        <v>63</v>
      </c>
      <c r="F23" s="12" t="s">
        <v>74</v>
      </c>
      <c r="G23" s="21" t="s">
        <v>39</v>
      </c>
      <c r="H23" s="12">
        <v>14</v>
      </c>
      <c r="I23" s="8">
        <v>18</v>
      </c>
      <c r="J23" s="20">
        <v>19</v>
      </c>
      <c r="K23" s="20">
        <v>21</v>
      </c>
      <c r="L23" s="20">
        <v>16</v>
      </c>
      <c r="M23" s="20">
        <v>13</v>
      </c>
      <c r="N23" s="16" t="s">
        <v>4</v>
      </c>
      <c r="O23" s="14">
        <f>SUM(H23:N23)</f>
        <v>101</v>
      </c>
      <c r="P23" s="17">
        <f>O23/6</f>
        <v>16.833333333333332</v>
      </c>
      <c r="Q23" s="6" t="s">
        <v>29</v>
      </c>
      <c r="R23" s="2"/>
    </row>
    <row r="24" spans="1:18" s="6" customFormat="1" ht="12.6" customHeight="1">
      <c r="A24" s="25" t="s">
        <v>51</v>
      </c>
      <c r="B24" s="11" t="s">
        <v>26</v>
      </c>
      <c r="C24" s="8"/>
      <c r="D24" s="11" t="s">
        <v>59</v>
      </c>
      <c r="E24" s="12" t="s">
        <v>67</v>
      </c>
      <c r="F24" s="12" t="s">
        <v>75</v>
      </c>
      <c r="G24" s="21" t="s">
        <v>40</v>
      </c>
      <c r="H24" s="12">
        <v>15</v>
      </c>
      <c r="I24" s="12">
        <v>16</v>
      </c>
      <c r="J24" s="12">
        <v>13</v>
      </c>
      <c r="K24" s="12">
        <v>20</v>
      </c>
      <c r="L24" s="12">
        <v>17</v>
      </c>
      <c r="M24" s="12">
        <v>15</v>
      </c>
      <c r="N24" s="16" t="s">
        <v>4</v>
      </c>
      <c r="O24" s="14">
        <f>SUM(H24:N24)</f>
        <v>96</v>
      </c>
      <c r="P24" s="17">
        <f>O24/6</f>
        <v>16</v>
      </c>
      <c r="R24" s="2"/>
    </row>
    <row r="25" spans="1:18" s="6" customFormat="1" ht="12.6" customHeight="1">
      <c r="A25" s="27" t="s">
        <v>51</v>
      </c>
      <c r="B25" s="28" t="s">
        <v>27</v>
      </c>
      <c r="C25" s="29"/>
      <c r="D25" s="28" t="s">
        <v>59</v>
      </c>
      <c r="E25" s="30" t="s">
        <v>67</v>
      </c>
      <c r="F25" s="30" t="s">
        <v>76</v>
      </c>
      <c r="G25" s="31" t="s">
        <v>41</v>
      </c>
      <c r="H25" s="30">
        <v>21</v>
      </c>
      <c r="I25" s="30">
        <v>11</v>
      </c>
      <c r="J25" s="30">
        <v>15</v>
      </c>
      <c r="K25" s="30">
        <v>13</v>
      </c>
      <c r="L25" s="30">
        <v>17</v>
      </c>
      <c r="M25" s="30">
        <v>19</v>
      </c>
      <c r="N25" s="32" t="s">
        <v>4</v>
      </c>
      <c r="O25" s="33">
        <f>SUM(H25:N25)</f>
        <v>96</v>
      </c>
      <c r="P25" s="34">
        <f>O25/6</f>
        <v>16</v>
      </c>
      <c r="Q25" s="35" t="s">
        <v>29</v>
      </c>
      <c r="R25" s="2"/>
    </row>
    <row r="26" spans="1:18" s="6" customFormat="1" ht="12.6" customHeight="1">
      <c r="A26" s="26" t="s">
        <v>85</v>
      </c>
      <c r="B26" s="36" t="s">
        <v>108</v>
      </c>
      <c r="C26" s="36"/>
      <c r="D26" s="37" t="s">
        <v>86</v>
      </c>
      <c r="E26" s="38" t="s">
        <v>76</v>
      </c>
      <c r="F26" s="38" t="s">
        <v>71</v>
      </c>
      <c r="G26" s="39" t="s">
        <v>43</v>
      </c>
      <c r="H26" s="12">
        <v>13</v>
      </c>
      <c r="I26" s="12">
        <v>11</v>
      </c>
      <c r="J26" s="12">
        <v>13</v>
      </c>
      <c r="K26" s="12">
        <v>22</v>
      </c>
      <c r="L26" s="12">
        <v>17</v>
      </c>
      <c r="M26" s="12">
        <v>10</v>
      </c>
      <c r="N26" s="16" t="s">
        <v>4</v>
      </c>
      <c r="O26" s="14">
        <f>SUM(H26:N26)</f>
        <v>86</v>
      </c>
      <c r="P26" s="17">
        <f>O26/6</f>
        <v>14.333333333333334</v>
      </c>
      <c r="R26" s="2"/>
    </row>
    <row r="27" spans="1:18" s="6" customFormat="1" ht="12.6" customHeight="1">
      <c r="A27" s="26" t="s">
        <v>85</v>
      </c>
      <c r="B27" s="36" t="s">
        <v>94</v>
      </c>
      <c r="C27" s="36"/>
      <c r="D27" s="37" t="s">
        <v>99</v>
      </c>
      <c r="E27" s="38" t="s">
        <v>100</v>
      </c>
      <c r="F27" s="38" t="s">
        <v>102</v>
      </c>
      <c r="G27" s="39" t="s">
        <v>88</v>
      </c>
      <c r="H27" s="12">
        <v>17</v>
      </c>
      <c r="I27" s="12">
        <v>17</v>
      </c>
      <c r="J27" s="12">
        <v>11</v>
      </c>
      <c r="K27" s="12">
        <v>11</v>
      </c>
      <c r="L27" s="12">
        <v>13</v>
      </c>
      <c r="M27" s="12">
        <v>10</v>
      </c>
      <c r="N27" s="16" t="s">
        <v>4</v>
      </c>
      <c r="O27" s="14">
        <f>SUM(H27:N27)</f>
        <v>79</v>
      </c>
      <c r="P27" s="17">
        <f>O27/6</f>
        <v>13.166666666666666</v>
      </c>
      <c r="Q27" s="6" t="s">
        <v>29</v>
      </c>
      <c r="R27" s="2"/>
    </row>
    <row r="28" spans="1:18" ht="12.6" customHeight="1">
      <c r="A28" s="19" t="s">
        <v>10</v>
      </c>
      <c r="B28" s="9"/>
      <c r="C28" s="10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5"/>
      <c r="P28" s="18"/>
      <c r="Q28" s="9"/>
    </row>
    <row r="29" spans="1:18" s="6" customFormat="1" ht="12.6" customHeight="1">
      <c r="A29" s="25" t="s">
        <v>51</v>
      </c>
      <c r="B29" s="11" t="s">
        <v>23</v>
      </c>
      <c r="C29" s="8"/>
      <c r="D29" s="11" t="s">
        <v>56</v>
      </c>
      <c r="E29" s="12" t="s">
        <v>68</v>
      </c>
      <c r="F29" s="12" t="s">
        <v>77</v>
      </c>
      <c r="G29" s="21" t="s">
        <v>42</v>
      </c>
      <c r="H29" s="8">
        <v>15</v>
      </c>
      <c r="I29" s="8">
        <v>11</v>
      </c>
      <c r="J29" s="8">
        <v>19</v>
      </c>
      <c r="K29" s="8">
        <v>14</v>
      </c>
      <c r="L29" s="8">
        <v>22</v>
      </c>
      <c r="M29" s="8">
        <v>13</v>
      </c>
      <c r="N29" s="12">
        <v>19</v>
      </c>
      <c r="O29" s="14">
        <f>SUM(H29:N29)</f>
        <v>113</v>
      </c>
      <c r="P29" s="17">
        <f>O29/7</f>
        <v>16.142857142857142</v>
      </c>
      <c r="R29" s="2"/>
    </row>
    <row r="30" spans="1:18" s="6" customFormat="1" ht="12.6" customHeight="1">
      <c r="A30" s="27" t="s">
        <v>51</v>
      </c>
      <c r="B30" s="28" t="s">
        <v>21</v>
      </c>
      <c r="C30" s="29"/>
      <c r="D30" s="28" t="s">
        <v>60</v>
      </c>
      <c r="E30" s="30" t="s">
        <v>69</v>
      </c>
      <c r="F30" s="30" t="s">
        <v>78</v>
      </c>
      <c r="G30" s="31" t="s">
        <v>43</v>
      </c>
      <c r="H30" s="30">
        <v>16</v>
      </c>
      <c r="I30" s="30">
        <v>14</v>
      </c>
      <c r="J30" s="32">
        <v>13</v>
      </c>
      <c r="K30" s="32">
        <v>20</v>
      </c>
      <c r="L30" s="32">
        <v>11</v>
      </c>
      <c r="M30" s="32">
        <v>14</v>
      </c>
      <c r="N30" s="32">
        <v>16</v>
      </c>
      <c r="O30" s="33">
        <f>SUM(H30:N30)</f>
        <v>104</v>
      </c>
      <c r="P30" s="34">
        <f>O30/7</f>
        <v>14.857142857142858</v>
      </c>
      <c r="Q30" s="35"/>
      <c r="R30" s="2"/>
    </row>
    <row r="31" spans="1:18" s="6" customFormat="1" ht="12.6" customHeight="1">
      <c r="A31" s="26" t="s">
        <v>85</v>
      </c>
      <c r="B31" s="36" t="s">
        <v>109</v>
      </c>
      <c r="C31" s="36"/>
      <c r="D31" s="40" t="s">
        <v>95</v>
      </c>
      <c r="E31" s="38" t="s">
        <v>78</v>
      </c>
      <c r="F31" s="38" t="s">
        <v>102</v>
      </c>
      <c r="G31" s="39" t="s">
        <v>104</v>
      </c>
      <c r="H31" s="12">
        <v>16</v>
      </c>
      <c r="I31" s="12">
        <v>15</v>
      </c>
      <c r="J31" s="16">
        <v>18</v>
      </c>
      <c r="K31" s="16">
        <v>10</v>
      </c>
      <c r="L31" s="16">
        <v>15</v>
      </c>
      <c r="M31" s="16">
        <v>16</v>
      </c>
      <c r="N31" s="16">
        <v>18</v>
      </c>
      <c r="O31" s="14">
        <f>SUM(H31:N31)</f>
        <v>108</v>
      </c>
      <c r="P31" s="17">
        <f>O31/7</f>
        <v>15.428571428571429</v>
      </c>
      <c r="R31" s="2"/>
    </row>
    <row r="32" spans="1:18" s="6" customFormat="1" ht="12.6" customHeight="1">
      <c r="A32" s="26" t="s">
        <v>85</v>
      </c>
      <c r="B32" s="36" t="s">
        <v>101</v>
      </c>
      <c r="C32" s="36"/>
      <c r="D32" s="37" t="s">
        <v>129</v>
      </c>
      <c r="E32" s="38" t="s">
        <v>102</v>
      </c>
      <c r="F32" s="38" t="s">
        <v>78</v>
      </c>
      <c r="G32" s="39" t="s">
        <v>104</v>
      </c>
      <c r="H32" s="12">
        <v>13</v>
      </c>
      <c r="I32" s="12">
        <v>11</v>
      </c>
      <c r="J32" s="16">
        <v>19</v>
      </c>
      <c r="K32" s="16">
        <v>16</v>
      </c>
      <c r="L32" s="16">
        <v>15</v>
      </c>
      <c r="M32" s="16">
        <v>12</v>
      </c>
      <c r="N32" s="16">
        <v>18</v>
      </c>
      <c r="O32" s="14">
        <f>SUM(H32:N32)</f>
        <v>104</v>
      </c>
      <c r="P32" s="17">
        <f>O32/7</f>
        <v>14.857142857142858</v>
      </c>
      <c r="Q32" s="6" t="s">
        <v>30</v>
      </c>
      <c r="R32" s="2"/>
    </row>
    <row r="33" spans="1:17" ht="12.6" customHeight="1">
      <c r="A33" s="9"/>
      <c r="B33" s="9"/>
      <c r="C33" s="10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5"/>
      <c r="P33" s="18"/>
      <c r="Q33" s="9"/>
    </row>
  </sheetData>
  <mergeCells count="1">
    <mergeCell ref="A1:F2"/>
  </mergeCells>
  <phoneticPr fontId="0" type="noConversion"/>
  <pageMargins left="0.7" right="0.7" top="0.75" bottom="0.75" header="0.3" footer="0.3"/>
  <pageSetup paperSize="9" orientation="portrait" r:id="rId1"/>
  <headerFooter alignWithMargins="0"/>
  <ignoredErrors>
    <ignoredError sqref="O29:O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4"/>
  <sheetViews>
    <sheetView workbookViewId="0">
      <selection activeCell="B19" sqref="B19"/>
    </sheetView>
  </sheetViews>
  <sheetFormatPr defaultColWidth="9.109375" defaultRowHeight="13.8"/>
  <cols>
    <col min="1" max="1" width="6.5546875" style="2" customWidth="1"/>
    <col min="2" max="2" width="20.6640625" style="2" customWidth="1"/>
    <col min="3" max="3" width="5.88671875" style="7" bestFit="1" customWidth="1"/>
    <col min="4" max="4" width="25.6640625" style="2" customWidth="1"/>
    <col min="5" max="6" width="5.33203125" style="7" customWidth="1"/>
    <col min="7" max="7" width="10.109375" style="7" customWidth="1"/>
    <col min="8" max="14" width="4.44140625" style="7" customWidth="1"/>
    <col min="15" max="16" width="6" style="7" customWidth="1"/>
    <col min="17" max="17" width="28.5546875" style="2" customWidth="1"/>
    <col min="18" max="16384" width="9.109375" style="2"/>
  </cols>
  <sheetData>
    <row r="1" spans="1:18" ht="12.75" customHeight="1">
      <c r="A1" s="42" t="s">
        <v>83</v>
      </c>
      <c r="B1" s="42"/>
      <c r="C1" s="42"/>
      <c r="D1" s="42"/>
      <c r="E1" s="42"/>
      <c r="F1" s="42"/>
      <c r="G1" s="22" t="s">
        <v>48</v>
      </c>
      <c r="H1" s="23" t="s">
        <v>82</v>
      </c>
      <c r="I1" s="13"/>
      <c r="J1" s="13"/>
      <c r="K1" s="13"/>
      <c r="L1" s="13"/>
      <c r="M1" s="13"/>
      <c r="N1" s="13"/>
      <c r="O1" s="1"/>
      <c r="P1" s="1"/>
      <c r="Q1" s="24" t="s">
        <v>49</v>
      </c>
    </row>
    <row r="2" spans="1:18" ht="12.75" customHeight="1">
      <c r="A2" s="42"/>
      <c r="B2" s="42"/>
      <c r="C2" s="42"/>
      <c r="D2" s="42"/>
      <c r="E2" s="42"/>
      <c r="F2" s="42"/>
      <c r="G2" s="13"/>
      <c r="H2" s="13"/>
      <c r="I2" s="13"/>
      <c r="J2" s="13"/>
      <c r="K2" s="13"/>
      <c r="L2" s="13"/>
      <c r="M2" s="13"/>
      <c r="N2" s="13"/>
      <c r="O2" s="1"/>
      <c r="P2" s="1"/>
      <c r="Q2" s="3"/>
    </row>
    <row r="3" spans="1:18" s="5" customFormat="1" ht="12.75" customHeight="1">
      <c r="A3" s="3" t="s">
        <v>50</v>
      </c>
      <c r="B3" s="3" t="s">
        <v>0</v>
      </c>
      <c r="C3" s="3" t="s">
        <v>1</v>
      </c>
      <c r="D3" s="3" t="s">
        <v>119</v>
      </c>
      <c r="E3" s="3" t="s">
        <v>2</v>
      </c>
      <c r="F3" s="3" t="s">
        <v>52</v>
      </c>
      <c r="G3" s="4" t="s">
        <v>3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20</v>
      </c>
      <c r="P3" s="3" t="s">
        <v>120</v>
      </c>
      <c r="Q3" s="3" t="s">
        <v>126</v>
      </c>
    </row>
    <row r="4" spans="1:18" ht="12.6" customHeight="1">
      <c r="A4" s="19" t="s">
        <v>7</v>
      </c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8" s="6" customFormat="1" ht="12.6" customHeight="1">
      <c r="A5" s="25" t="s">
        <v>51</v>
      </c>
      <c r="B5" s="11" t="s">
        <v>25</v>
      </c>
      <c r="C5" s="8"/>
      <c r="D5" s="11" t="s">
        <v>58</v>
      </c>
      <c r="E5" s="12" t="s">
        <v>66</v>
      </c>
      <c r="F5" s="12" t="s">
        <v>80</v>
      </c>
      <c r="G5" s="21" t="s">
        <v>37</v>
      </c>
      <c r="H5" s="12">
        <v>13</v>
      </c>
      <c r="I5" s="12">
        <v>14</v>
      </c>
      <c r="J5" s="16">
        <v>14</v>
      </c>
      <c r="K5" s="16">
        <v>15</v>
      </c>
      <c r="L5" s="16" t="s">
        <v>4</v>
      </c>
      <c r="M5" s="16" t="s">
        <v>4</v>
      </c>
      <c r="N5" s="16" t="s">
        <v>4</v>
      </c>
      <c r="O5" s="14">
        <f>SUM(H5:N5)</f>
        <v>56</v>
      </c>
      <c r="P5" s="17">
        <f>O5/4</f>
        <v>14</v>
      </c>
      <c r="R5" s="2"/>
    </row>
    <row r="6" spans="1:18" s="6" customFormat="1" ht="12.6" customHeight="1">
      <c r="A6" s="27" t="s">
        <v>51</v>
      </c>
      <c r="B6" s="28" t="s">
        <v>27</v>
      </c>
      <c r="C6" s="29"/>
      <c r="D6" s="28" t="s">
        <v>59</v>
      </c>
      <c r="E6" s="30" t="s">
        <v>67</v>
      </c>
      <c r="F6" s="30" t="s">
        <v>81</v>
      </c>
      <c r="G6" s="31" t="s">
        <v>44</v>
      </c>
      <c r="H6" s="30">
        <v>12</v>
      </c>
      <c r="I6" s="30">
        <v>14</v>
      </c>
      <c r="J6" s="32">
        <v>12</v>
      </c>
      <c r="K6" s="32">
        <v>12</v>
      </c>
      <c r="L6" s="32" t="s">
        <v>4</v>
      </c>
      <c r="M6" s="32" t="s">
        <v>4</v>
      </c>
      <c r="N6" s="32" t="s">
        <v>4</v>
      </c>
      <c r="O6" s="33">
        <f>SUM(H6:N6)</f>
        <v>50</v>
      </c>
      <c r="P6" s="34">
        <f>O6/4</f>
        <v>12.5</v>
      </c>
      <c r="Q6" s="35"/>
      <c r="R6" s="2"/>
    </row>
    <row r="7" spans="1:18" ht="12.6" customHeight="1">
      <c r="A7" s="19" t="s">
        <v>8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/>
      <c r="Q7" s="9"/>
    </row>
    <row r="8" spans="1:18" s="6" customFormat="1" ht="12.6" customHeight="1">
      <c r="A8" s="25" t="s">
        <v>51</v>
      </c>
      <c r="B8" s="11" t="s">
        <v>18</v>
      </c>
      <c r="C8" s="8"/>
      <c r="D8" s="11" t="s">
        <v>79</v>
      </c>
      <c r="E8" s="12" t="s">
        <v>64</v>
      </c>
      <c r="F8" s="12" t="s">
        <v>67</v>
      </c>
      <c r="G8" s="21" t="s">
        <v>45</v>
      </c>
      <c r="H8" s="8">
        <v>18</v>
      </c>
      <c r="I8" s="8">
        <v>10</v>
      </c>
      <c r="J8" s="8">
        <v>12</v>
      </c>
      <c r="K8" s="8">
        <v>12</v>
      </c>
      <c r="L8" s="20">
        <v>14</v>
      </c>
      <c r="M8" s="16" t="s">
        <v>4</v>
      </c>
      <c r="N8" s="16" t="s">
        <v>4</v>
      </c>
      <c r="O8" s="14">
        <f t="shared" ref="O8:O13" si="0">SUM(H8:N8)</f>
        <v>66</v>
      </c>
      <c r="P8" s="17">
        <f t="shared" ref="P8:P13" si="1">O8/5</f>
        <v>13.2</v>
      </c>
      <c r="R8" s="2"/>
    </row>
    <row r="9" spans="1:18" s="6" customFormat="1" ht="12.6" customHeight="1">
      <c r="A9" s="25" t="s">
        <v>51</v>
      </c>
      <c r="B9" s="11" t="s">
        <v>121</v>
      </c>
      <c r="C9" s="8" t="s">
        <v>122</v>
      </c>
      <c r="D9" s="11" t="s">
        <v>123</v>
      </c>
      <c r="E9" s="12" t="s">
        <v>70</v>
      </c>
      <c r="F9" s="12" t="s">
        <v>124</v>
      </c>
      <c r="G9" s="21" t="s">
        <v>125</v>
      </c>
      <c r="H9" s="8">
        <v>9</v>
      </c>
      <c r="I9" s="8">
        <v>12</v>
      </c>
      <c r="J9" s="8">
        <v>15</v>
      </c>
      <c r="K9" s="8">
        <v>11</v>
      </c>
      <c r="L9" s="20">
        <v>19</v>
      </c>
      <c r="M9" s="16" t="s">
        <v>4</v>
      </c>
      <c r="N9" s="16" t="s">
        <v>4</v>
      </c>
      <c r="O9" s="14">
        <f t="shared" si="0"/>
        <v>66</v>
      </c>
      <c r="P9" s="17">
        <f t="shared" si="1"/>
        <v>13.2</v>
      </c>
      <c r="R9" s="2"/>
    </row>
    <row r="10" spans="1:18" s="6" customFormat="1" ht="12.6" customHeight="1">
      <c r="A10" s="25" t="s">
        <v>51</v>
      </c>
      <c r="B10" s="11" t="s">
        <v>19</v>
      </c>
      <c r="C10" s="8"/>
      <c r="D10" s="11" t="s">
        <v>55</v>
      </c>
      <c r="E10" s="12" t="s">
        <v>63</v>
      </c>
      <c r="F10" s="12" t="s">
        <v>67</v>
      </c>
      <c r="G10" s="21" t="s">
        <v>46</v>
      </c>
      <c r="H10" s="12">
        <v>14</v>
      </c>
      <c r="I10" s="12">
        <v>15</v>
      </c>
      <c r="J10" s="16">
        <v>11</v>
      </c>
      <c r="K10" s="16">
        <v>11</v>
      </c>
      <c r="L10" s="16">
        <v>12</v>
      </c>
      <c r="M10" s="16" t="s">
        <v>4</v>
      </c>
      <c r="N10" s="16" t="s">
        <v>4</v>
      </c>
      <c r="O10" s="14">
        <f t="shared" si="0"/>
        <v>63</v>
      </c>
      <c r="P10" s="17">
        <f t="shared" si="1"/>
        <v>12.6</v>
      </c>
      <c r="R10" s="2"/>
    </row>
    <row r="11" spans="1:18" s="6" customFormat="1" ht="12.6" customHeight="1">
      <c r="A11" s="27" t="s">
        <v>51</v>
      </c>
      <c r="B11" s="28" t="s">
        <v>27</v>
      </c>
      <c r="C11" s="29"/>
      <c r="D11" s="28" t="s">
        <v>59</v>
      </c>
      <c r="E11" s="30" t="s">
        <v>67</v>
      </c>
      <c r="F11" s="30" t="s">
        <v>64</v>
      </c>
      <c r="G11" s="31" t="s">
        <v>45</v>
      </c>
      <c r="H11" s="30">
        <v>17</v>
      </c>
      <c r="I11" s="30">
        <v>12</v>
      </c>
      <c r="J11" s="32">
        <v>11</v>
      </c>
      <c r="K11" s="32">
        <v>13</v>
      </c>
      <c r="L11" s="32">
        <v>10</v>
      </c>
      <c r="M11" s="32" t="s">
        <v>4</v>
      </c>
      <c r="N11" s="32" t="s">
        <v>4</v>
      </c>
      <c r="O11" s="33">
        <f t="shared" si="0"/>
        <v>63</v>
      </c>
      <c r="P11" s="34">
        <f t="shared" si="1"/>
        <v>12.6</v>
      </c>
      <c r="Q11" s="35"/>
      <c r="R11" s="2"/>
    </row>
    <row r="12" spans="1:18" s="6" customFormat="1" ht="12.6" customHeight="1">
      <c r="A12" s="26" t="s">
        <v>85</v>
      </c>
      <c r="B12" s="36" t="s">
        <v>110</v>
      </c>
      <c r="C12" s="36"/>
      <c r="D12" s="40" t="s">
        <v>95</v>
      </c>
      <c r="E12" s="38" t="s">
        <v>111</v>
      </c>
      <c r="F12" s="38" t="s">
        <v>76</v>
      </c>
      <c r="G12" s="39" t="s">
        <v>112</v>
      </c>
      <c r="H12" s="12">
        <v>10</v>
      </c>
      <c r="I12" s="12">
        <v>12</v>
      </c>
      <c r="J12" s="16">
        <v>14</v>
      </c>
      <c r="K12" s="16">
        <v>10</v>
      </c>
      <c r="L12" s="16">
        <v>15</v>
      </c>
      <c r="M12" s="16" t="s">
        <v>4</v>
      </c>
      <c r="N12" s="16" t="s">
        <v>4</v>
      </c>
      <c r="O12" s="14">
        <f t="shared" si="0"/>
        <v>61</v>
      </c>
      <c r="P12" s="17">
        <f t="shared" si="1"/>
        <v>12.2</v>
      </c>
      <c r="Q12" s="6" t="s">
        <v>30</v>
      </c>
      <c r="R12" s="2"/>
    </row>
    <row r="13" spans="1:18" s="6" customFormat="1" ht="12.6" customHeight="1">
      <c r="A13" s="26" t="s">
        <v>85</v>
      </c>
      <c r="B13" s="36" t="s">
        <v>94</v>
      </c>
      <c r="C13" s="36"/>
      <c r="D13" s="37" t="s">
        <v>99</v>
      </c>
      <c r="E13" s="38" t="s">
        <v>100</v>
      </c>
      <c r="F13" s="38" t="s">
        <v>113</v>
      </c>
      <c r="G13" s="39" t="s">
        <v>35</v>
      </c>
      <c r="H13" s="12">
        <v>19</v>
      </c>
      <c r="I13" s="12">
        <v>12</v>
      </c>
      <c r="J13" s="16">
        <v>9</v>
      </c>
      <c r="K13" s="16">
        <v>9</v>
      </c>
      <c r="L13" s="16">
        <v>9</v>
      </c>
      <c r="M13" s="16" t="s">
        <v>4</v>
      </c>
      <c r="N13" s="16" t="s">
        <v>4</v>
      </c>
      <c r="O13" s="14">
        <f t="shared" si="0"/>
        <v>58</v>
      </c>
      <c r="P13" s="17">
        <f t="shared" si="1"/>
        <v>11.6</v>
      </c>
      <c r="R13" s="2"/>
    </row>
    <row r="14" spans="1:18" ht="12.6" customHeight="1">
      <c r="A14" s="19" t="s">
        <v>9</v>
      </c>
      <c r="B14" s="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8"/>
      <c r="Q14" s="9"/>
    </row>
    <row r="15" spans="1:18" s="6" customFormat="1" ht="12.6" customHeight="1">
      <c r="A15" s="25" t="s">
        <v>51</v>
      </c>
      <c r="B15" s="11" t="s">
        <v>19</v>
      </c>
      <c r="C15" s="8"/>
      <c r="D15" s="11" t="s">
        <v>55</v>
      </c>
      <c r="E15" s="12" t="s">
        <v>63</v>
      </c>
      <c r="F15" s="12" t="s">
        <v>74</v>
      </c>
      <c r="G15" s="21" t="s">
        <v>39</v>
      </c>
      <c r="H15" s="12">
        <v>14</v>
      </c>
      <c r="I15" s="8">
        <v>18</v>
      </c>
      <c r="J15" s="20">
        <v>19</v>
      </c>
      <c r="K15" s="20">
        <v>21</v>
      </c>
      <c r="L15" s="20">
        <v>16</v>
      </c>
      <c r="M15" s="20">
        <v>13</v>
      </c>
      <c r="N15" s="16" t="s">
        <v>4</v>
      </c>
      <c r="O15" s="14">
        <f>SUM(H15:N15)</f>
        <v>101</v>
      </c>
      <c r="P15" s="17">
        <f>O15/6</f>
        <v>16.833333333333332</v>
      </c>
      <c r="R15" s="2"/>
    </row>
    <row r="16" spans="1:18" s="6" customFormat="1" ht="12.6" customHeight="1">
      <c r="A16" s="27" t="s">
        <v>51</v>
      </c>
      <c r="B16" s="28" t="s">
        <v>27</v>
      </c>
      <c r="C16" s="29"/>
      <c r="D16" s="28" t="s">
        <v>59</v>
      </c>
      <c r="E16" s="30" t="s">
        <v>67</v>
      </c>
      <c r="F16" s="30" t="s">
        <v>76</v>
      </c>
      <c r="G16" s="31" t="s">
        <v>41</v>
      </c>
      <c r="H16" s="30">
        <v>21</v>
      </c>
      <c r="I16" s="29">
        <v>11</v>
      </c>
      <c r="J16" s="41">
        <v>15</v>
      </c>
      <c r="K16" s="41">
        <v>13</v>
      </c>
      <c r="L16" s="41">
        <v>17</v>
      </c>
      <c r="M16" s="41">
        <v>19</v>
      </c>
      <c r="N16" s="32" t="s">
        <v>4</v>
      </c>
      <c r="O16" s="33">
        <f>SUM(H16:N16)</f>
        <v>96</v>
      </c>
      <c r="P16" s="34">
        <f>O16/6</f>
        <v>16</v>
      </c>
      <c r="Q16" s="35"/>
      <c r="R16" s="2"/>
    </row>
    <row r="17" spans="1:18" s="6" customFormat="1" ht="12.6" customHeight="1">
      <c r="A17" s="26" t="s">
        <v>85</v>
      </c>
      <c r="B17" s="36" t="s">
        <v>94</v>
      </c>
      <c r="C17" s="36"/>
      <c r="D17" s="37" t="s">
        <v>99</v>
      </c>
      <c r="E17" s="38" t="s">
        <v>100</v>
      </c>
      <c r="F17" s="38" t="s">
        <v>102</v>
      </c>
      <c r="G17" s="39" t="s">
        <v>88</v>
      </c>
      <c r="H17" s="12">
        <v>17</v>
      </c>
      <c r="I17" s="8">
        <v>17</v>
      </c>
      <c r="J17" s="20">
        <v>11</v>
      </c>
      <c r="K17" s="20">
        <v>11</v>
      </c>
      <c r="L17" s="20">
        <v>13</v>
      </c>
      <c r="M17" s="20">
        <v>10</v>
      </c>
      <c r="N17" s="16" t="s">
        <v>4</v>
      </c>
      <c r="O17" s="14">
        <f>SUM(H17:N17)</f>
        <v>79</v>
      </c>
      <c r="P17" s="17">
        <f>O17/6</f>
        <v>13.166666666666666</v>
      </c>
      <c r="R17" s="2"/>
    </row>
    <row r="18" spans="1:18" s="6" customFormat="1" ht="12.6" customHeight="1">
      <c r="A18" s="26" t="s">
        <v>85</v>
      </c>
      <c r="B18" s="36" t="s">
        <v>109</v>
      </c>
      <c r="C18" s="36"/>
      <c r="D18" s="37" t="s">
        <v>99</v>
      </c>
      <c r="E18" s="38" t="s">
        <v>100</v>
      </c>
      <c r="F18" s="38" t="s">
        <v>76</v>
      </c>
      <c r="G18" s="39" t="s">
        <v>98</v>
      </c>
      <c r="H18" s="12">
        <v>13</v>
      </c>
      <c r="I18" s="8">
        <v>10</v>
      </c>
      <c r="J18" s="20">
        <v>18</v>
      </c>
      <c r="K18" s="20">
        <v>12</v>
      </c>
      <c r="L18" s="20">
        <v>12</v>
      </c>
      <c r="M18" s="20">
        <v>6</v>
      </c>
      <c r="N18" s="16" t="s">
        <v>4</v>
      </c>
      <c r="O18" s="14">
        <f>SUM(H18:N18)</f>
        <v>71</v>
      </c>
      <c r="P18" s="17">
        <f>O18/6</f>
        <v>11.833333333333334</v>
      </c>
      <c r="R18" s="2"/>
    </row>
    <row r="19" spans="1:18" ht="12.6" customHeight="1">
      <c r="A19" s="19" t="s">
        <v>10</v>
      </c>
      <c r="B19" s="9"/>
      <c r="C19" s="1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"/>
      <c r="P19" s="18"/>
      <c r="Q19" s="9"/>
    </row>
    <row r="20" spans="1:18" s="6" customFormat="1" ht="12.6" customHeight="1">
      <c r="A20" s="25" t="s">
        <v>51</v>
      </c>
      <c r="B20" s="11" t="s">
        <v>28</v>
      </c>
      <c r="C20" s="8"/>
      <c r="D20" s="11" t="s">
        <v>59</v>
      </c>
      <c r="E20" s="12" t="s">
        <v>67</v>
      </c>
      <c r="F20" s="12" t="s">
        <v>62</v>
      </c>
      <c r="G20" s="21" t="s">
        <v>47</v>
      </c>
      <c r="H20" s="12">
        <v>14</v>
      </c>
      <c r="I20" s="12">
        <v>14</v>
      </c>
      <c r="J20" s="16">
        <v>13</v>
      </c>
      <c r="K20" s="16">
        <v>14</v>
      </c>
      <c r="L20" s="16">
        <v>22</v>
      </c>
      <c r="M20" s="16">
        <v>11</v>
      </c>
      <c r="N20" s="16">
        <v>13</v>
      </c>
      <c r="O20" s="14">
        <f>SUM(H20:N20)</f>
        <v>101</v>
      </c>
      <c r="P20" s="17">
        <f>O20/7</f>
        <v>14.428571428571429</v>
      </c>
      <c r="R20" s="2"/>
    </row>
    <row r="21" spans="1:18" s="6" customFormat="1" ht="12.6" customHeight="1">
      <c r="A21" s="27" t="s">
        <v>51</v>
      </c>
      <c r="B21" s="28" t="s">
        <v>24</v>
      </c>
      <c r="C21" s="29"/>
      <c r="D21" s="28" t="s">
        <v>57</v>
      </c>
      <c r="E21" s="30" t="s">
        <v>65</v>
      </c>
      <c r="F21" s="30" t="s">
        <v>62</v>
      </c>
      <c r="G21" s="31" t="s">
        <v>35</v>
      </c>
      <c r="H21" s="29">
        <v>14</v>
      </c>
      <c r="I21" s="29">
        <v>15</v>
      </c>
      <c r="J21" s="29">
        <v>12</v>
      </c>
      <c r="K21" s="41">
        <v>14</v>
      </c>
      <c r="L21" s="41">
        <v>16</v>
      </c>
      <c r="M21" s="41">
        <v>16</v>
      </c>
      <c r="N21" s="41">
        <v>10</v>
      </c>
      <c r="O21" s="33">
        <f>SUM(H21:N21)</f>
        <v>97</v>
      </c>
      <c r="P21" s="34">
        <f>O21/7</f>
        <v>13.857142857142858</v>
      </c>
      <c r="Q21" s="35"/>
      <c r="R21" s="2"/>
    </row>
    <row r="22" spans="1:18" s="6" customFormat="1" ht="12.6" customHeight="1">
      <c r="A22" s="26" t="s">
        <v>85</v>
      </c>
      <c r="B22" s="36" t="s">
        <v>114</v>
      </c>
      <c r="C22" s="36"/>
      <c r="D22" s="40" t="s">
        <v>115</v>
      </c>
      <c r="E22" s="38" t="s">
        <v>87</v>
      </c>
      <c r="F22" s="38" t="s">
        <v>113</v>
      </c>
      <c r="G22" s="39" t="s">
        <v>116</v>
      </c>
      <c r="H22" s="8">
        <v>12</v>
      </c>
      <c r="I22" s="8">
        <v>15</v>
      </c>
      <c r="J22" s="8">
        <v>10</v>
      </c>
      <c r="K22" s="20">
        <v>7</v>
      </c>
      <c r="L22" s="20">
        <v>13</v>
      </c>
      <c r="M22" s="20">
        <v>9</v>
      </c>
      <c r="N22" s="20">
        <v>15</v>
      </c>
      <c r="O22" s="14">
        <f>SUM(H22:N22)</f>
        <v>81</v>
      </c>
      <c r="P22" s="17">
        <f>O22/7</f>
        <v>11.571428571428571</v>
      </c>
      <c r="Q22" s="6" t="s">
        <v>30</v>
      </c>
      <c r="R22" s="2"/>
    </row>
    <row r="23" spans="1:18" s="6" customFormat="1" ht="12.6" customHeight="1">
      <c r="A23" s="26" t="s">
        <v>85</v>
      </c>
      <c r="B23" s="36" t="s">
        <v>117</v>
      </c>
      <c r="C23" s="36"/>
      <c r="D23" s="40" t="s">
        <v>118</v>
      </c>
      <c r="E23" s="38" t="s">
        <v>113</v>
      </c>
      <c r="F23" s="38" t="s">
        <v>87</v>
      </c>
      <c r="G23" s="39" t="s">
        <v>116</v>
      </c>
      <c r="H23" s="8">
        <v>10</v>
      </c>
      <c r="I23" s="8">
        <v>18</v>
      </c>
      <c r="J23" s="8">
        <v>4</v>
      </c>
      <c r="K23" s="20">
        <v>8</v>
      </c>
      <c r="L23" s="20">
        <v>11</v>
      </c>
      <c r="M23" s="20">
        <v>7</v>
      </c>
      <c r="N23" s="20">
        <v>15</v>
      </c>
      <c r="O23" s="14">
        <f>SUM(H23:N23)</f>
        <v>73</v>
      </c>
      <c r="P23" s="17">
        <f>O23/7</f>
        <v>10.428571428571429</v>
      </c>
      <c r="R23" s="2"/>
    </row>
    <row r="24" spans="1:18" ht="12.6" customHeight="1">
      <c r="A24" s="9"/>
      <c r="B24" s="9"/>
      <c r="C24" s="10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5"/>
      <c r="P24" s="18"/>
      <c r="Q24" s="9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  <ignoredErrors>
    <ignoredError sqref="O19:P19 O7 O14 O20:O21" formulaRange="1"/>
    <ignoredError sqref="P7 P14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SERIES-playoffs</vt:lpstr>
      <vt:lpstr>SERIES-Finals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2022-12-08T21:54:26Z</dcterms:modified>
</cp:coreProperties>
</file>