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640" windowHeight="11760" tabRatio="929" activeTab="3"/>
  </bookViews>
  <sheets>
    <sheet name="Cons.3FGM" sheetId="44" r:id="rId1"/>
    <sheet name="Cons.3FGM Game" sheetId="60" r:id="rId2"/>
    <sheet name="Cons.3FGM Start" sheetId="50" r:id="rId3"/>
    <sheet name="Cons.1-10 3FGM" sheetId="45" r:id="rId4"/>
    <sheet name="Players 1-8 3FGM" sheetId="55" r:id="rId5"/>
    <sheet name="Most 3FGM 2-10 cons. games" sheetId="57" r:id="rId6"/>
    <sheet name="Cons.1-7 3FGM" sheetId="58" r:id="rId7"/>
    <sheet name="Players 1-6 3FGM" sheetId="59" r:id="rId8"/>
  </sheets>
  <definedNames>
    <definedName name="_xlnm._FilterDatabase" localSheetId="3" hidden="1">'Cons.1-10 3FGM'!$A$4:$I$4</definedName>
    <definedName name="_xlnm._FilterDatabase" localSheetId="6" hidden="1">'Cons.1-7 3FGM'!$A$4:$I$4</definedName>
    <definedName name="_xlnm._FilterDatabase" localSheetId="0" hidden="1">Cons.3FGM!$A$4:$I$4</definedName>
    <definedName name="_xlnm._FilterDatabase" localSheetId="1" hidden="1">'Cons.3FGM Game'!$A$4:$N$4</definedName>
    <definedName name="_xlnm._FilterDatabase" localSheetId="2" hidden="1">'Cons.3FGM Start'!$A$4:$N$4</definedName>
    <definedName name="_xlnm._FilterDatabase" localSheetId="5" hidden="1">'Most 3FGM 2-10 cons. games'!$A$4:$J$4</definedName>
    <definedName name="_xlnm._FilterDatabase" localSheetId="7" hidden="1">'Players 1-6 3FGM'!$A$4:$N$4</definedName>
    <definedName name="_xlnm._FilterDatabase" localSheetId="4" hidden="1">'Players 1-8 3FGM'!$A$4:$N$4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45"/>
  <c r="J17" i="55" l="1"/>
  <c r="J16"/>
  <c r="J28"/>
  <c r="J27"/>
  <c r="J26"/>
  <c r="J67"/>
  <c r="J66"/>
  <c r="I87" i="57" l="1"/>
  <c r="I92"/>
  <c r="I91"/>
  <c r="I90"/>
  <c r="I89"/>
  <c r="I86"/>
  <c r="I85"/>
  <c r="I84"/>
  <c r="I82"/>
  <c r="I81"/>
  <c r="I80"/>
  <c r="I79"/>
  <c r="I78"/>
  <c r="I76"/>
  <c r="I75"/>
  <c r="I74"/>
  <c r="I72"/>
  <c r="I71"/>
  <c r="I70"/>
  <c r="I68"/>
  <c r="I67"/>
  <c r="I66"/>
  <c r="I64"/>
  <c r="I63"/>
  <c r="I62"/>
  <c r="I60"/>
  <c r="I59"/>
  <c r="I58"/>
  <c r="I57"/>
  <c r="I55"/>
  <c r="I54"/>
  <c r="I53"/>
  <c r="I51"/>
  <c r="I50"/>
  <c r="I49"/>
  <c r="I47"/>
  <c r="I46"/>
  <c r="I45"/>
  <c r="I43"/>
  <c r="I42"/>
  <c r="I41"/>
  <c r="I40"/>
  <c r="I38"/>
  <c r="I37"/>
  <c r="I36"/>
  <c r="I35"/>
  <c r="I33"/>
  <c r="I32"/>
  <c r="I31"/>
  <c r="I29"/>
  <c r="I28"/>
  <c r="I27"/>
  <c r="I26"/>
  <c r="I25"/>
  <c r="I24"/>
  <c r="I23"/>
  <c r="I22"/>
  <c r="I20"/>
  <c r="I19"/>
  <c r="I18"/>
  <c r="I16"/>
  <c r="I15"/>
  <c r="I14"/>
  <c r="I13"/>
  <c r="I12"/>
  <c r="I11"/>
  <c r="I10"/>
  <c r="I8"/>
  <c r="I7"/>
  <c r="I6"/>
  <c r="J5" i="50"/>
  <c r="J7"/>
  <c r="J10" i="60"/>
  <c r="J9"/>
  <c r="J8"/>
  <c r="J7"/>
  <c r="J6"/>
  <c r="J5"/>
  <c r="J7" i="55"/>
  <c r="J27" i="59"/>
  <c r="J26"/>
  <c r="J40"/>
  <c r="J38"/>
  <c r="J65" i="55"/>
  <c r="J64"/>
  <c r="J25" i="59"/>
  <c r="J32"/>
  <c r="J72" i="55"/>
  <c r="J37"/>
  <c r="J63"/>
  <c r="J62"/>
  <c r="J25"/>
  <c r="J15"/>
  <c r="J14"/>
  <c r="J61"/>
  <c r="J71"/>
  <c r="J60"/>
  <c r="J32"/>
  <c r="J36"/>
  <c r="J59"/>
  <c r="J58"/>
  <c r="J35"/>
  <c r="J70"/>
  <c r="J57"/>
  <c r="J37" i="59"/>
  <c r="J36"/>
  <c r="J10" i="55"/>
  <c r="J35" i="59"/>
  <c r="J34"/>
  <c r="J31"/>
  <c r="J30"/>
  <c r="J29"/>
  <c r="J24"/>
  <c r="J23"/>
  <c r="J22"/>
  <c r="J21"/>
  <c r="J20"/>
  <c r="J19"/>
  <c r="J18"/>
  <c r="J16"/>
  <c r="J15"/>
  <c r="J14"/>
  <c r="J13"/>
  <c r="J11"/>
  <c r="J10"/>
  <c r="J9"/>
  <c r="J8"/>
  <c r="J7"/>
  <c r="J6"/>
  <c r="J56" i="55"/>
  <c r="J24"/>
  <c r="J13"/>
  <c r="J12"/>
  <c r="J55"/>
  <c r="J54"/>
  <c r="J53"/>
  <c r="J30"/>
  <c r="J23"/>
  <c r="J22"/>
  <c r="J21"/>
  <c r="J20"/>
  <c r="J19"/>
  <c r="J11"/>
  <c r="J9"/>
  <c r="J69"/>
  <c r="J51"/>
  <c r="J52"/>
  <c r="J50"/>
  <c r="J49"/>
  <c r="J48"/>
  <c r="J47"/>
  <c r="J46"/>
  <c r="J45"/>
  <c r="J44"/>
  <c r="J43"/>
  <c r="J42"/>
  <c r="J41"/>
  <c r="J40"/>
  <c r="J39"/>
  <c r="J34"/>
  <c r="J6"/>
  <c r="J8" i="50"/>
  <c r="J6"/>
</calcChain>
</file>

<file path=xl/sharedStrings.xml><?xml version="1.0" encoding="utf-8"?>
<sst xmlns="http://schemas.openxmlformats.org/spreadsheetml/2006/main" count="1757" uniqueCount="400">
  <si>
    <t>Active</t>
  </si>
  <si>
    <t>Team</t>
  </si>
  <si>
    <t>Day</t>
  </si>
  <si>
    <t>Month</t>
  </si>
  <si>
    <t>Year</t>
  </si>
  <si>
    <t>Date</t>
  </si>
  <si>
    <t>Season</t>
  </si>
  <si>
    <t>OT</t>
  </si>
  <si>
    <t>Name</t>
  </si>
  <si>
    <t>Opp.</t>
  </si>
  <si>
    <t>Franchise</t>
  </si>
  <si>
    <t>defunct franchise</t>
  </si>
  <si>
    <t>League</t>
  </si>
  <si>
    <t>NBA</t>
  </si>
  <si>
    <t>Notes:</t>
  </si>
  <si>
    <t>Notes</t>
  </si>
  <si>
    <t>NBA (complete)</t>
  </si>
  <si>
    <t>3FGM</t>
  </si>
  <si>
    <t>Boston Celtics</t>
  </si>
  <si>
    <t>BOS</t>
  </si>
  <si>
    <t>HOU</t>
  </si>
  <si>
    <t>LAL</t>
  </si>
  <si>
    <t>NBA (complete), ABA (incomplete)</t>
  </si>
  <si>
    <t>Franchise (s)</t>
  </si>
  <si>
    <t>From</t>
  </si>
  <si>
    <t>To</t>
  </si>
  <si>
    <t>MIN</t>
  </si>
  <si>
    <t>*</t>
  </si>
  <si>
    <t>TOR</t>
  </si>
  <si>
    <t>Dallas Mavericks</t>
  </si>
  <si>
    <t>DAL</t>
  </si>
  <si>
    <t>DEN</t>
  </si>
  <si>
    <t>Houston Rockets</t>
  </si>
  <si>
    <t>Cleveland Cavaliers</t>
  </si>
  <si>
    <t>CLE</t>
  </si>
  <si>
    <t>Washington Wizards</t>
  </si>
  <si>
    <t>WAS</t>
  </si>
  <si>
    <t>ABA</t>
  </si>
  <si>
    <t>NYK</t>
  </si>
  <si>
    <t>NBA  -  Most Consecutive 3FGM  -  Regular Season</t>
  </si>
  <si>
    <t>Brent Price</t>
  </si>
  <si>
    <t>Terry Mills</t>
  </si>
  <si>
    <t>Scott Wedman</t>
  </si>
  <si>
    <t>Jeff Hornacek</t>
  </si>
  <si>
    <t>Delonte West</t>
  </si>
  <si>
    <t>Mike Miller</t>
  </si>
  <si>
    <t>Wesley Matthews</t>
  </si>
  <si>
    <t>3 games (6,4,3)</t>
  </si>
  <si>
    <t>3 games (6,6,1)</t>
  </si>
  <si>
    <t>47 games (1,0,0,0,0,0,0,0,0,1,0,0,0,0,0,0,0,0,0,0,0,0,0,0,0,0,0,0,0,0,0,0,1,0,0,0,0,0,1,0,1,2,1,0,1,0,2)</t>
  </si>
  <si>
    <t>6 games (1,2,1,1,3,3)</t>
  </si>
  <si>
    <t>4 games (2,3,1,5)</t>
  </si>
  <si>
    <t>4 games (2,1,3,5)</t>
  </si>
  <si>
    <t>3 games (4,3,4)</t>
  </si>
  <si>
    <t>Wes Bialosuknia</t>
  </si>
  <si>
    <t>5 games (1,2,2,1,3)</t>
  </si>
  <si>
    <t>DET</t>
  </si>
  <si>
    <t>UTA</t>
  </si>
  <si>
    <t>POR</t>
  </si>
  <si>
    <t>OAK</t>
  </si>
  <si>
    <t>Detroit Pistons</t>
  </si>
  <si>
    <t>Utah Jazz</t>
  </si>
  <si>
    <t>Portland Trail Blazers</t>
  </si>
  <si>
    <t>Virginia Squires</t>
  </si>
  <si>
    <t>Kyle Korver</t>
  </si>
  <si>
    <t>Dennis Scott</t>
  </si>
  <si>
    <t>Stephen Curry</t>
  </si>
  <si>
    <t>1st season (73) ; 2nd season (54)</t>
  </si>
  <si>
    <t>ATL</t>
  </si>
  <si>
    <t>ORL</t>
  </si>
  <si>
    <t>GSW</t>
  </si>
  <si>
    <t>IND</t>
  </si>
  <si>
    <t>Orlando Magic</t>
  </si>
  <si>
    <t>Golden State Warriors</t>
  </si>
  <si>
    <t>Indiana Pacers</t>
  </si>
  <si>
    <t>Atlanta Hawks</t>
  </si>
  <si>
    <t>J.R. Smith</t>
  </si>
  <si>
    <t>New York Knicks</t>
  </si>
  <si>
    <t>MEM</t>
  </si>
  <si>
    <t>(1998-99)</t>
  </si>
  <si>
    <t>(2004-05)</t>
  </si>
  <si>
    <t>(2010-11)</t>
  </si>
  <si>
    <t>#</t>
  </si>
  <si>
    <t>(2011-12)</t>
  </si>
  <si>
    <t>NOH</t>
  </si>
  <si>
    <t>Ty Lawson</t>
  </si>
  <si>
    <t>game: 10/11 3FG</t>
  </si>
  <si>
    <t>Deron Williams</t>
  </si>
  <si>
    <t>Kyrie Irving</t>
  </si>
  <si>
    <t>Brooklyn Nets</t>
  </si>
  <si>
    <t>BRO</t>
  </si>
  <si>
    <t>2 games (4,7)</t>
  </si>
  <si>
    <t>2 games (7,4)</t>
  </si>
  <si>
    <t>(2015-16)</t>
  </si>
  <si>
    <t>Klay Thompson</t>
  </si>
  <si>
    <t>OCT</t>
  </si>
  <si>
    <t>full season</t>
  </si>
  <si>
    <t>1st season (73) ; 2nd season (79) ; 3rd season (5)</t>
  </si>
  <si>
    <t>ABA (incomplete)</t>
  </si>
  <si>
    <t>(2016-17)</t>
  </si>
  <si>
    <t>James Harden</t>
  </si>
  <si>
    <t>Reggie Miller</t>
  </si>
  <si>
    <t>(2018-19)</t>
  </si>
  <si>
    <t>Games</t>
  </si>
  <si>
    <t>8, 10</t>
  </si>
  <si>
    <t>10, 12</t>
  </si>
  <si>
    <t>9, 11</t>
  </si>
  <si>
    <t>6, 6, 7, 6, 6</t>
  </si>
  <si>
    <t>6, 6, 11, 6, 7</t>
  </si>
  <si>
    <t>7, 7, 7, 5, 5, 5, 6 ; playoffs</t>
  </si>
  <si>
    <t>5, 5, 6, 6, 11, 6, 7</t>
  </si>
  <si>
    <t>9, 7, 6, 10</t>
  </si>
  <si>
    <t>6, 6, 7, 5, 9, 7, 6, 10, 5, 6, 6, 8</t>
  </si>
  <si>
    <t>11, 8, 9</t>
  </si>
  <si>
    <t>Oklahoma City Thunder</t>
  </si>
  <si>
    <t>Langston Galloway</t>
  </si>
  <si>
    <t>3 games (3,3,6)</t>
  </si>
  <si>
    <t>5, 6, 8, 5, 5, 6, 11, 5, 5</t>
  </si>
  <si>
    <t>9, 9</t>
  </si>
  <si>
    <t>Damian Lillard</t>
  </si>
  <si>
    <t>11, 8, 8</t>
  </si>
  <si>
    <t>11, 8, 8, 6, 7, 9</t>
  </si>
  <si>
    <t>Shake Milton</t>
  </si>
  <si>
    <t>Philadelphia 76ers</t>
  </si>
  <si>
    <t>PHI</t>
  </si>
  <si>
    <t>3 games (3,5,5)</t>
  </si>
  <si>
    <t>Duncan Robinson</t>
  </si>
  <si>
    <t>Miami Heat</t>
  </si>
  <si>
    <t>MIA</t>
  </si>
  <si>
    <t>Denver Nuggets</t>
  </si>
  <si>
    <t>5, 11, 8, 8, 6, 7, 9</t>
  </si>
  <si>
    <t>9, 8, 7</t>
  </si>
  <si>
    <t>10, 10</t>
  </si>
  <si>
    <t>(2019-20)</t>
  </si>
  <si>
    <t>(2020-21)</t>
  </si>
  <si>
    <t>MIL</t>
  </si>
  <si>
    <t>Milwaukee Bucks</t>
  </si>
  <si>
    <t>4+ 3FGM</t>
  </si>
  <si>
    <t>5+ 3FGM</t>
  </si>
  <si>
    <t>6+ 3FGM</t>
  </si>
  <si>
    <t>7+ 3FGM</t>
  </si>
  <si>
    <t>8+ 3FGM</t>
  </si>
  <si>
    <t>2+ 3FGM</t>
  </si>
  <si>
    <t>3+ 3FGM</t>
  </si>
  <si>
    <t>9+ 3FGM</t>
  </si>
  <si>
    <t>4, 6, 6, 7, 5, 9, 7, 6, 10, 5, 6, 6, 8</t>
  </si>
  <si>
    <t>10, 10, 4, 4, 5, 9, 4, 6, 6, 6, 6, 4</t>
  </si>
  <si>
    <t>5, 5, 5, 10, 5, 4, 4, 5, 5, 4, 4, 4</t>
  </si>
  <si>
    <t>Zach LaVine</t>
  </si>
  <si>
    <t>Chicago Bulls</t>
  </si>
  <si>
    <t>CHI</t>
  </si>
  <si>
    <t>NOP</t>
  </si>
  <si>
    <t>10+ 3FGM</t>
  </si>
  <si>
    <t>4, 5, 5, 7, 4, 5, 6, 7, 4, 11, 6, 4, 10</t>
  </si>
  <si>
    <t>1st season (15) ; 2nd season (35)</t>
  </si>
  <si>
    <t>1+ 3FGM  -  1 or more seasons</t>
  </si>
  <si>
    <t>1+ 3FGM  - 1 season</t>
  </si>
  <si>
    <t>New Orleans Pelicans</t>
  </si>
  <si>
    <t>10, 11</t>
  </si>
  <si>
    <t>8, 10, 11</t>
  </si>
  <si>
    <t>NBA  -  Most Consecutive Games With 1 - 10 3FGM  -  Regular Season</t>
  </si>
  <si>
    <t>NBA  -  Most Players to Collect 1 - 8 3FGM in a Game - One Team  -  Regular Season</t>
  </si>
  <si>
    <t>12 players to collect 1+ 3FGM</t>
  </si>
  <si>
    <t>Donovan Mitchell</t>
  </si>
  <si>
    <t>CHA</t>
  </si>
  <si>
    <t>8 players to collect 2+ 3FGM</t>
  </si>
  <si>
    <t>Terry Rozier</t>
  </si>
  <si>
    <t>6 players to collect 3+ 3FGM</t>
  </si>
  <si>
    <t>5 players to collect 4+ 3FGM</t>
  </si>
  <si>
    <t>3 players to collect 6+ 3FGM</t>
  </si>
  <si>
    <t>2 players to collect 7+ 3FGM</t>
  </si>
  <si>
    <t>2 players to collect 8+ 3FGM</t>
  </si>
  <si>
    <t>3 players to collect 5+ 3FGM</t>
  </si>
  <si>
    <t>2 consecutive games</t>
  </si>
  <si>
    <t>3 consecutive games</t>
  </si>
  <si>
    <t>4 consecutive games</t>
  </si>
  <si>
    <t>5 consecutive games</t>
  </si>
  <si>
    <t>6 consecutive games</t>
  </si>
  <si>
    <t>7 consecutive games</t>
  </si>
  <si>
    <t>8 consecutive games</t>
  </si>
  <si>
    <t>9 consecutive games</t>
  </si>
  <si>
    <t>10 consecutive games</t>
  </si>
  <si>
    <t>NBA  -  Most 3FGM in 2 - 10 Consecutive Games  -  Regular Season</t>
  </si>
  <si>
    <t>11, 8, 8, 6, 7</t>
  </si>
  <si>
    <t>3, 5, 11, 8, 8, 6, 7, 9</t>
  </si>
  <si>
    <t>9, 7, 6, 10, 5, 6, 6, 8</t>
  </si>
  <si>
    <t>5, 9, 7, 6, 10, 5, 6, 6, 8</t>
  </si>
  <si>
    <t>6, 10, 12</t>
  </si>
  <si>
    <t>10, 11, 4, 11</t>
  </si>
  <si>
    <t>8, 10, 11, 4, 11</t>
  </si>
  <si>
    <t>5, 8, 10, 11, 4, 11</t>
  </si>
  <si>
    <t>5, 5, 8, 10, 11, 4, 11</t>
  </si>
  <si>
    <t>11, 10</t>
  </si>
  <si>
    <t>11, 4, 11, 10</t>
  </si>
  <si>
    <t>10, 11, 4, 11, 10</t>
  </si>
  <si>
    <t>8, 10, 11, 4, 11, 10</t>
  </si>
  <si>
    <t>5, 8, 10, 11, 4, 11, 10</t>
  </si>
  <si>
    <t>5, 5, 8, 10, 11, 4, 11, 10</t>
  </si>
  <si>
    <t>3, 5, 5, 8, 10, 11, 4, 11, 10</t>
  </si>
  <si>
    <t>5, 3, 5, 5, 8, 10, 11, 4, 11, 10</t>
  </si>
  <si>
    <t>8, 10, 11, 4, 11, 10, 2</t>
  </si>
  <si>
    <t>5, 8, 10, 11, 4, 11, 10, 2</t>
  </si>
  <si>
    <t>5, 5, 8, 10, 11, 4, 11, 10, 2</t>
  </si>
  <si>
    <t>non Curry games</t>
  </si>
  <si>
    <t>Charlotte Hornets</t>
  </si>
  <si>
    <t>6, 8, 10</t>
  </si>
  <si>
    <t>6, 6, 7, 5, 9, 7, 6, 10</t>
  </si>
  <si>
    <t>6, 7, 5, 9, 7, 6, 10</t>
  </si>
  <si>
    <t>7, 5, 9, 7, 6, 10</t>
  </si>
  <si>
    <t>6, 6, 7, 5, 9, 7, 6, 10, 5</t>
  </si>
  <si>
    <t>6 ,7, 5, 9, 7, 6, 10, 5, 6</t>
  </si>
  <si>
    <t>6, 6 ,7, 5, 9, 7, 6, 10, 5, 6</t>
  </si>
  <si>
    <t>7, 5, 9, 7, 6, 10, 5, 6, 6</t>
  </si>
  <si>
    <t>6, 7, 5, 9, 7, 6, 10, 5, 6, 6</t>
  </si>
  <si>
    <t>7 ,5, 9, 7, 6, 10, 5, 6, 6, 8</t>
  </si>
  <si>
    <t>9, 9, 6</t>
  </si>
  <si>
    <t>10, 10, 4</t>
  </si>
  <si>
    <t>10, 8</t>
  </si>
  <si>
    <t>11, 8</t>
  </si>
  <si>
    <t>5, 11, 8</t>
  </si>
  <si>
    <t>5, 11, 8, 8</t>
  </si>
  <si>
    <t>11, 8, 8, 6</t>
  </si>
  <si>
    <t>5, 11, 8, 8, 6</t>
  </si>
  <si>
    <t>5, 11, 8, 8, 6, 7</t>
  </si>
  <si>
    <t>8, 8, 6, 7, 9</t>
  </si>
  <si>
    <t>11, 8, 8, 6, 7, 9, 1</t>
  </si>
  <si>
    <t>11, 8, 8, 6, 7, 9, 1, 3, 8</t>
  </si>
  <si>
    <t>11, 8, 8, 6, 7, 9, 1, 3, 8, 6</t>
  </si>
  <si>
    <t>8, 10, 11, 4, 11, 10, 2, 4</t>
  </si>
  <si>
    <t>8, 10, 11, 4, 11, 10, 2, 4, 7</t>
  </si>
  <si>
    <t>5, 8, 10, 11, 4, 11, 10, 2, 4, 7</t>
  </si>
  <si>
    <t>8, 10, 11, 4, 11, 10, 2, 4, 7, 5</t>
  </si>
  <si>
    <t>Anfernee Simons</t>
  </si>
  <si>
    <t>NBA (since 1997-98)</t>
  </si>
  <si>
    <t>Ben Gordon</t>
  </si>
  <si>
    <t>Latrell Sprewell</t>
  </si>
  <si>
    <t>LAC</t>
  </si>
  <si>
    <t>(2002-03)</t>
  </si>
  <si>
    <t>game: 9/9 3FG</t>
  </si>
  <si>
    <t>(2005-06)</t>
  </si>
  <si>
    <t>game: 9/10 3FG</t>
  </si>
  <si>
    <t>4 games (2,0,2,9)</t>
  </si>
  <si>
    <t>7, 8, 8, 6, 11</t>
  </si>
  <si>
    <t>6, 7, 8, 8, 6, 11</t>
  </si>
  <si>
    <t>7, 5, 6, 7, 8, 8, 6, 11</t>
  </si>
  <si>
    <t>NBA  -  Most Consecutive Games With 1 - 7 3FGM  -  Playoffs</t>
  </si>
  <si>
    <t>1+ 3FGM</t>
  </si>
  <si>
    <t>Ray Allen</t>
  </si>
  <si>
    <t>4, 3, 4, 9, 4, 6, 7, 4, 3, 6</t>
  </si>
  <si>
    <t>5, 3, 4, 7, 6, 3, 5, 6, 4, 5</t>
  </si>
  <si>
    <t>3, 6, 7, 3, 4, 3, 7, 5, 6, 4, 3, 4, 5, 7</t>
  </si>
  <si>
    <t>4, 6, 8, 6, 5, 7, 6</t>
  </si>
  <si>
    <t>4, 9, 4, 6, 7, 4</t>
  </si>
  <si>
    <t>5, 4, 4, 6, 8, 5</t>
  </si>
  <si>
    <t>4, 5, 4, 5, 7, 4</t>
  </si>
  <si>
    <t>7, 7, 7, 5, 5, 5, 6</t>
  </si>
  <si>
    <t>6, 8, 6, 5, 7, 6</t>
  </si>
  <si>
    <t>5, 6, 6, 5, 6</t>
  </si>
  <si>
    <t>6, 8, 6</t>
  </si>
  <si>
    <t>7, 7, 7</t>
  </si>
  <si>
    <t>7, 8</t>
  </si>
  <si>
    <t>(2021-22)</t>
  </si>
  <si>
    <t>Toronto Raptors</t>
  </si>
  <si>
    <t>Phiadelphia 76ers</t>
  </si>
  <si>
    <t>5, 6, 6, 5, 6, 4, 9</t>
  </si>
  <si>
    <t>NBA  -  Most Consecutive 3FGM to Start a Game  -  Regular Season</t>
  </si>
  <si>
    <t>10 players to collect 1+ 3FGM</t>
  </si>
  <si>
    <t>PHO</t>
  </si>
  <si>
    <t>Phoenix Suns</t>
  </si>
  <si>
    <t>10 players</t>
  </si>
  <si>
    <t>7 players to collect 2+ 3FGM</t>
  </si>
  <si>
    <t>SEA</t>
  </si>
  <si>
    <t>(1995-96)</t>
  </si>
  <si>
    <t>Los Angeles Clippers</t>
  </si>
  <si>
    <t>5 players to collect 3+ 3FGM</t>
  </si>
  <si>
    <t>(1994-95)</t>
  </si>
  <si>
    <t>(2017-18)</t>
  </si>
  <si>
    <t>##</t>
  </si>
  <si>
    <t>7 players</t>
  </si>
  <si>
    <t>5 players</t>
  </si>
  <si>
    <t>4 players to collect 4+ 3FGM</t>
  </si>
  <si>
    <t>4 players</t>
  </si>
  <si>
    <t>3 players</t>
  </si>
  <si>
    <t>SAC</t>
  </si>
  <si>
    <t>SAS</t>
  </si>
  <si>
    <t>2 players</t>
  </si>
  <si>
    <t>NBA  -  Most Players to Collect 1 - 6 3FGM in a Game - One Team  -  Playoffs</t>
  </si>
  <si>
    <t>12 players</t>
  </si>
  <si>
    <t>8 players</t>
  </si>
  <si>
    <t>6 players</t>
  </si>
  <si>
    <t>Holiday 6, DiVincenzo 5, Middleton 4, Lopez 3, Augustin 2, Forbes 2, Nwora 2, Antetokounmpo 1, Connaughton 1, Merrill 1, Portis 1, Wilson 1</t>
  </si>
  <si>
    <t>Tatum 4, Brown 3, Ojeleye 3, Rozier 3, Irving 2, Morris 2, Smart 2, Theis 2</t>
  </si>
  <si>
    <t>Anderson 4, Collins 3, Huerter 3, Len 3, Adams 2, Bazemore 2, Bembry 2, Young 2</t>
  </si>
  <si>
    <t>Irving 4, Aldridge 2, Harris 2, Green 2, Luwawu-Cabarrot 2, Durant 2, Chiozza 2, Griffin 2</t>
  </si>
  <si>
    <t>James 6, Irving 5, Frye 3, Jefferson 3, Korver 3, Williams 3</t>
  </si>
  <si>
    <t>Green 5, Harden 5, Gordon 4, Nunnally 3, Rivers 3, Tucker 3</t>
  </si>
  <si>
    <t>Bogdanovic 5, Green 3, Ingles 3, Mitchell 3, Niang 3, O'Neale 3</t>
  </si>
  <si>
    <t>Covington 5, Tucker 5, Green 4, Harden 3, House 3, McLemore 3</t>
  </si>
  <si>
    <t>House 4, McLemore 3, Green 3, Harden 3, Covington 3, Tucker 3</t>
  </si>
  <si>
    <t>O'Neale 6, Conley 5, Clarkson 5, Mitchell 4, Bogdanovic 4</t>
  </si>
  <si>
    <t>Tucker 7, Green 6, Harden 6</t>
  </si>
  <si>
    <t>Mobley 7, Dickerson 7</t>
  </si>
  <si>
    <t>Stoudamire 8, Van Exel 7</t>
  </si>
  <si>
    <t>Wright 8, Ellis 7</t>
  </si>
  <si>
    <t>Novak 8, Smith 7</t>
  </si>
  <si>
    <t>Miles 8, George 7</t>
  </si>
  <si>
    <t>Thompson 8, Curry 7</t>
  </si>
  <si>
    <t>Thompson 7, Curry 7</t>
  </si>
  <si>
    <t>Gordon 8, Harden 7</t>
  </si>
  <si>
    <t>Beal 7, Bertans 8</t>
  </si>
  <si>
    <t>Lillard 11, Trent 7</t>
  </si>
  <si>
    <t>Hardaway 8, Burke 7</t>
  </si>
  <si>
    <t>Ball 7, Bledsoe 7</t>
  </si>
  <si>
    <t>LaVine 9, White 8</t>
  </si>
  <si>
    <t>Ingles 7, Niang 7</t>
  </si>
  <si>
    <t>Bogdanovic 7, Gallinari 7</t>
  </si>
  <si>
    <t>Wiggins 8, Curry 7</t>
  </si>
  <si>
    <t>Durant 8, Irving 7</t>
  </si>
  <si>
    <t>Gordon 4, Morris 4, Hyland 3, Howard 3, Jokic 2, Barton 2, Rivers 2, Forbes 2</t>
  </si>
  <si>
    <t>Harris 5, Maxey 3, Harden 2, Thybulle 2, Milton 2, Niang 2, Green 2, Joe 2</t>
  </si>
  <si>
    <t>Mathews 5, Gordon 3, Wood 3, Porter 3, Tate 3, Brooks 3</t>
  </si>
  <si>
    <t>Van Exel 6, Finley 5, Nash 5</t>
  </si>
  <si>
    <t>Irving 7, Love 6, Smith 5 ; finals game</t>
  </si>
  <si>
    <t>Brown 6, Williams 6, Tatum 5</t>
  </si>
  <si>
    <t>Bullock 6, Brunson 5, Doncic 5</t>
  </si>
  <si>
    <t>Gordon 6, Covington 4, Harden 4, Tucker 4</t>
  </si>
  <si>
    <t>Doncic 7, Brunson 4, Hardaway 4, Kleber 4</t>
  </si>
  <si>
    <t>Ingles 5, Mitchell 5, Clarkson 4, O'Neale 4</t>
  </si>
  <si>
    <t>Smith 7, Chilcutt 3, Drexler 3, Elie 3, Horry 3</t>
  </si>
  <si>
    <t>Korver 4, Clarkson 3, Hill 3, James 3, Smith 3</t>
  </si>
  <si>
    <t>Harden 6, Covington 4, House 4, Gordon 3, Tucker 3</t>
  </si>
  <si>
    <t>George 4, Morris 4, Jackson 3, Patterson 3, Shamet 3</t>
  </si>
  <si>
    <t>Crowder 4, Dragic 4, Herro 3, Olynyk 3, Robinson 3</t>
  </si>
  <si>
    <t>Gordon 6, Covington 4, Harden 4, Tucker 4, House 3</t>
  </si>
  <si>
    <t>Morris 4, Rivers 4, Howard 3, Jokic 3, Porter 3</t>
  </si>
  <si>
    <t>McMillan 5, Hawkins 3, Payton 3, Perkins 3, Askew 2, Brickowski 2, Schrempf 2</t>
  </si>
  <si>
    <t>Tucker 4, Green 3, House 3, Rivers 3, Covington 2, Harden 2, McLemore 2</t>
  </si>
  <si>
    <t>George 4, Morris 4, Jackson 3, Patterson 3, Shamet 3, Leonard 2, McGruder 2</t>
  </si>
  <si>
    <t>Crowder 5, Dragic 3, Butler 2, Herro 2, Iguodala 2, Jones 2, Robinson 2</t>
  </si>
  <si>
    <t>Smith 7, Irving 4, James 4, Love 3, Jefferson 2, Dellavedova 1, Frye 1, Jones 1, Shumpert 1, Williams 1</t>
  </si>
  <si>
    <t>Tatum 8, Brown 2, Williams 2, Green 1, Freedom 1, Langford 1, Ojeleye 1, Smart 1, Walker 1, Wanamaker 1</t>
  </si>
  <si>
    <t>Powell 5, Davis 4, Ibaka 3, Johnson 2, Thomas 2, VanVleet 2, Anunoby 1, Boucher 1, Gasol 1, Siakam 1</t>
  </si>
  <si>
    <t>Forbes 6, Connaughton 5, Middleton 3, Portis 2, Antetokounmpo 1, DiVincenzo 1, Holiday 1, Merrill 1, Nwora 1, Tucker 1</t>
  </si>
  <si>
    <t>Millsap 3, Barton 2, Porter 2, Campazzo 1, Cancar 1, Howard 1, Jokic 1, Morris 1, Nnaji 1, Rivers 1</t>
  </si>
  <si>
    <t>Booker 3, Crowder 3, Bridges 2, Johnson 2, Paul 2, Saric 2, Craig 1 ,Kaminsky 1, Moore 1, Payne 1</t>
  </si>
  <si>
    <t>Love 8, Mitchell 8</t>
  </si>
  <si>
    <t>(2022-23)</t>
  </si>
  <si>
    <t>Love 8, Mitchell 8, Wade 6</t>
  </si>
  <si>
    <t>Curry 8, Thompson 7</t>
  </si>
  <si>
    <t>Thompson 10, Curry 7</t>
  </si>
  <si>
    <t>Thompson 10, Curry 7, Wiggins 6</t>
  </si>
  <si>
    <t>Curry 8, Wiggins 8</t>
  </si>
  <si>
    <t>Tyler Herro</t>
  </si>
  <si>
    <t>9, 10</t>
  </si>
  <si>
    <t>Haliburton 10, Hield 7</t>
  </si>
  <si>
    <t>Carter 6, Antetokounmpo 2, Connaughton 2, Ingles 2, Lopez 2, Matthews 2, Middleton 2, Portis 2</t>
  </si>
  <si>
    <t>Johnson 6, Landale 3, Saric 3, Bridges 2, Lee 2, Okogie 2, Paul 2, Washington 2</t>
  </si>
  <si>
    <t>Allen 4, Green 4, Ingles 4, Lopez 4, Antetokounmpo 3, Connaughton 3</t>
  </si>
  <si>
    <t>4 players to collect 5+ 3FGM</t>
  </si>
  <si>
    <t>Leonard 6, Batum 5, George 5, Powell 5</t>
  </si>
  <si>
    <t>Brown 7, Tatum 7</t>
  </si>
  <si>
    <t>Poole 7, Thompson 7</t>
  </si>
  <si>
    <t>Curry 7, Thompson 7, Poole 6</t>
  </si>
  <si>
    <t>Pritchard 9, Hauser 8</t>
  </si>
  <si>
    <t>Connaughton 6, Ingles 5, Allen 4, Holiday 4</t>
  </si>
  <si>
    <t>Connaughton 6, Ingles 5, Allen 4, Holiday 4, Portis 3</t>
  </si>
  <si>
    <t>Curry 7, Thompson 7</t>
  </si>
  <si>
    <t>5, 13</t>
  </si>
  <si>
    <t>8, 5, 13</t>
  </si>
  <si>
    <t>6, 8, 5, 13</t>
  </si>
  <si>
    <t>Curry 6, Poole 6, Thompson 6</t>
  </si>
  <si>
    <t>Smart 5, Tatum 4, Williams 4, Brogdon 3, White 3</t>
  </si>
  <si>
    <t>Tatum 4, Williams 4, Hortford 3, Smart 3, White 3</t>
  </si>
  <si>
    <t>(2023-24)</t>
  </si>
  <si>
    <t>Micic 2, Joe 2, Waters 2, Holmgren 1, Gilgeous-Alexander 1, Dort 1, Williams 1, Wallace 1, J.Williams 1, K. Williams 1, Mann 1, Wiggins 1</t>
  </si>
  <si>
    <t>4, 7, 6, 7, 4, 5, 7, 7, 6, 4, 5, 5, 5</t>
  </si>
  <si>
    <t>1st season (56) ; 2nd season (13)</t>
  </si>
  <si>
    <t>Keegan Murray</t>
  </si>
  <si>
    <t>Sacramento Kings</t>
  </si>
  <si>
    <t>1 game (11)</t>
  </si>
  <si>
    <t>1st season (57) ; 2nd season (5) ; 3rd season (63) ; 4th season (64) ; 5th season (56) ; 6th season (23)</t>
  </si>
  <si>
    <t>Portland Trail Blazers/Milwaukee Bucks</t>
  </si>
  <si>
    <t>POR/MIL</t>
  </si>
  <si>
    <t>NBA  -  Most Consecutive 3FGM in a Game  -  Regular Season</t>
  </si>
  <si>
    <t>Chandler Parsons</t>
  </si>
  <si>
    <t>(2013-14)</t>
  </si>
  <si>
    <t>game: 10/14 3FG</t>
  </si>
  <si>
    <t>game: 12/15 3FG</t>
  </si>
  <si>
    <t>3FGMpG</t>
  </si>
  <si>
    <t>11, 9, 7, 9</t>
  </si>
  <si>
    <t>9, 8, 4, 10, 4, 1, 11, 9, 7, 9</t>
  </si>
  <si>
    <t>Hardaway 7, Williams 7</t>
  </si>
  <si>
    <t>Mitchell 7, Struss 7</t>
  </si>
  <si>
    <t>Memphis Grizzlies</t>
  </si>
  <si>
    <t>Tatum 5, Holiday 4, Brissett 3, Brown 3, Pritchard 3, White 3</t>
  </si>
  <si>
    <t>Gilyard 4, Aldama 3, Jackson 3, Kennard 3, Roddy 3, Williams 3</t>
  </si>
  <si>
    <t>Coulibaly 4, Avdija 3, Jones 3, Kispert 3, Kuzma 3, Poole 3</t>
  </si>
  <si>
    <t>Dieng 3, Joe 3, Wallace 3, Dort 2, Gilgeous-Alexander 2, Giddey 2, Holmgren 2, Williams 2</t>
  </si>
  <si>
    <t>Aldama 3, Gilyard 3, Tillman 3, Bane 2, Jackson 2, Konchar 2, Roddy 2, Williams 2</t>
  </si>
  <si>
    <t>1st season (20) ; 2nd season (58) ; 3rd season (67) ; active streak</t>
  </si>
</sst>
</file>

<file path=xl/styles.xml><?xml version="1.0" encoding="utf-8"?>
<styleSheet xmlns="http://schemas.openxmlformats.org/spreadsheetml/2006/main">
  <numFmts count="2">
    <numFmt numFmtId="164" formatCode="mm\/dd\/yyyy"/>
    <numFmt numFmtId="165" formatCode="0.0"/>
  </numFmts>
  <fonts count="25">
    <font>
      <sz val="10"/>
      <name val="Arial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1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3" fillId="0" borderId="0"/>
  </cellStyleXfs>
  <cellXfs count="9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2" borderId="0" xfId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1" fontId="8" fillId="2" borderId="0" xfId="1" applyNumberFormat="1" applyFont="1" applyFill="1" applyAlignment="1">
      <alignment horizontal="center" vertical="center"/>
    </xf>
    <xf numFmtId="1" fontId="8" fillId="2" borderId="0" xfId="1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2" borderId="0" xfId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20" fillId="2" borderId="0" xfId="1" applyFont="1" applyFill="1" applyAlignment="1">
      <alignment vertical="center"/>
    </xf>
    <xf numFmtId="0" fontId="21" fillId="3" borderId="0" xfId="1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22" fillId="2" borderId="0" xfId="1" applyFont="1" applyFill="1" applyAlignment="1">
      <alignment horizontal="right" vertical="center"/>
    </xf>
    <xf numFmtId="0" fontId="5" fillId="5" borderId="0" xfId="0" applyFont="1" applyFill="1"/>
    <xf numFmtId="0" fontId="15" fillId="5" borderId="0" xfId="1" applyFont="1" applyFill="1" applyAlignment="1">
      <alignment horizontal="left" vertical="center"/>
    </xf>
    <xf numFmtId="0" fontId="16" fillId="5" borderId="0" xfId="1" applyFont="1" applyFill="1" applyAlignment="1">
      <alignment horizontal="right" vertical="center"/>
    </xf>
    <xf numFmtId="0" fontId="10" fillId="0" borderId="0" xfId="0" applyFont="1"/>
    <xf numFmtId="1" fontId="10" fillId="0" borderId="0" xfId="0" applyNumberFormat="1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23" fillId="3" borderId="0" xfId="3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6" applyFont="1" applyAlignment="1">
      <alignment horizontal="center"/>
    </xf>
    <xf numFmtId="0" fontId="10" fillId="0" borderId="0" xfId="4" applyFont="1" applyAlignment="1">
      <alignment horizontal="center"/>
    </xf>
    <xf numFmtId="0" fontId="10" fillId="0" borderId="0" xfId="5" applyFont="1" applyAlignment="1">
      <alignment horizontal="center"/>
    </xf>
    <xf numFmtId="0" fontId="5" fillId="7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1" xfId="0" applyFont="1" applyFill="1" applyBorder="1" applyAlignment="1">
      <alignment horizontal="center"/>
    </xf>
    <xf numFmtId="14" fontId="4" fillId="0" borderId="0" xfId="1" applyNumberFormat="1" applyFont="1" applyAlignment="1">
      <alignment horizontal="center"/>
    </xf>
    <xf numFmtId="14" fontId="4" fillId="0" borderId="0" xfId="1" applyNumberFormat="1" applyFont="1" applyFill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0" borderId="1" xfId="1" applyNumberFormat="1" applyFont="1" applyFill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14" fontId="4" fillId="0" borderId="0" xfId="25" applyNumberFormat="1" applyFont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/>
    <xf numFmtId="164" fontId="4" fillId="0" borderId="0" xfId="1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4" fillId="0" borderId="0" xfId="26" applyNumberFormat="1" applyFont="1" applyBorder="1" applyAlignment="1">
      <alignment horizontal="center"/>
    </xf>
    <xf numFmtId="14" fontId="4" fillId="0" borderId="0" xfId="27" applyNumberFormat="1" applyFont="1" applyAlignment="1">
      <alignment horizontal="center"/>
    </xf>
    <xf numFmtId="14" fontId="4" fillId="0" borderId="0" xfId="27" applyNumberFormat="1" applyFont="1" applyBorder="1" applyAlignment="1">
      <alignment horizontal="center"/>
    </xf>
    <xf numFmtId="14" fontId="4" fillId="0" borderId="1" xfId="27" applyNumberFormat="1" applyFont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0" fillId="0" borderId="0" xfId="28" applyFont="1" applyFill="1" applyAlignment="1">
      <alignment horizontal="center"/>
    </xf>
    <xf numFmtId="0" fontId="5" fillId="0" borderId="0" xfId="0" applyFont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14" fontId="4" fillId="0" borderId="1" xfId="25" applyNumberFormat="1" applyFont="1" applyBorder="1" applyAlignment="1">
      <alignment horizontal="center"/>
    </xf>
    <xf numFmtId="14" fontId="4" fillId="0" borderId="0" xfId="1" applyNumberFormat="1" applyFont="1" applyFill="1" applyBorder="1" applyAlignment="1">
      <alignment horizontal="center"/>
    </xf>
    <xf numFmtId="14" fontId="4" fillId="0" borderId="0" xfId="25" applyNumberFormat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1" xfId="0" applyFont="1" applyBorder="1" applyAlignment="1"/>
    <xf numFmtId="0" fontId="10" fillId="0" borderId="0" xfId="0" applyFont="1" applyBorder="1" applyAlignment="1"/>
    <xf numFmtId="0" fontId="9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1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0" xfId="26" applyFont="1" applyFill="1" applyBorder="1" applyAlignment="1">
      <alignment horizontal="center" vertical="center"/>
    </xf>
  </cellXfs>
  <cellStyles count="29">
    <cellStyle name="Normalny" xfId="0" builtinId="0"/>
    <cellStyle name="Normalny 2" xfId="1"/>
    <cellStyle name="Normalny 2 11" xfId="27"/>
    <cellStyle name="Normalny 2 2" xfId="25"/>
    <cellStyle name="Normalny 2 3" xfId="26"/>
    <cellStyle name="Normalny 3" xfId="2"/>
    <cellStyle name="Normalny 4" xfId="3"/>
    <cellStyle name="Normalny_01 reg points" xfId="4"/>
    <cellStyle name="Normalny_02 reg rebounds" xfId="28"/>
    <cellStyle name="Normalny_07 reg steals" xfId="5"/>
    <cellStyle name="Normalny_19 reg 3FGM" xfId="6"/>
    <cellStyle name="Procentowy 2" xfId="7"/>
    <cellStyle name="常规 10" xfId="8"/>
    <cellStyle name="常规 12" xfId="9"/>
    <cellStyle name="常规 13" xfId="10"/>
    <cellStyle name="常规 14" xfId="11"/>
    <cellStyle name="常规 15" xfId="12"/>
    <cellStyle name="常规 16" xfId="13"/>
    <cellStyle name="常规 17" xfId="14"/>
    <cellStyle name="常规 18" xfId="15"/>
    <cellStyle name="常规 2" xfId="16"/>
    <cellStyle name="常规 2 2" xfId="17"/>
    <cellStyle name="常规 3" xfId="18"/>
    <cellStyle name="常规 4" xfId="19"/>
    <cellStyle name="常规 5" xfId="20"/>
    <cellStyle name="常规 6" xfId="21"/>
    <cellStyle name="常规 7" xfId="22"/>
    <cellStyle name="常规 8" xfId="23"/>
    <cellStyle name="常规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I20"/>
  <sheetViews>
    <sheetView workbookViewId="0">
      <selection activeCell="D23" sqref="D2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5" width="6.28515625" style="2" customWidth="1"/>
    <col min="6" max="6" width="11.42578125" style="1" customWidth="1"/>
    <col min="7" max="7" width="11.42578125" style="2" customWidth="1"/>
    <col min="8" max="8" width="6" style="2" customWidth="1"/>
    <col min="9" max="9" width="28.5703125" style="1" customWidth="1"/>
    <col min="10" max="16384" width="9.140625" style="1"/>
  </cols>
  <sheetData>
    <row r="1" spans="1:9" ht="15" customHeight="1">
      <c r="A1" s="95" t="s">
        <v>39</v>
      </c>
      <c r="B1" s="95"/>
      <c r="C1" s="95"/>
      <c r="D1" s="95"/>
      <c r="E1" s="95"/>
      <c r="F1" s="95"/>
      <c r="G1" s="20" t="s">
        <v>14</v>
      </c>
      <c r="H1" s="19" t="s">
        <v>22</v>
      </c>
      <c r="I1" s="14"/>
    </row>
    <row r="2" spans="1:9" ht="15" customHeight="1">
      <c r="A2" s="95"/>
      <c r="B2" s="95"/>
      <c r="C2" s="95"/>
      <c r="D2" s="95"/>
      <c r="E2" s="95"/>
      <c r="F2" s="95"/>
      <c r="G2" s="19"/>
      <c r="H2" s="18"/>
      <c r="I2" s="15" t="s">
        <v>11</v>
      </c>
    </row>
    <row r="3" spans="1:9" s="5" customFormat="1">
      <c r="A3" s="3" t="s">
        <v>12</v>
      </c>
      <c r="B3" s="3" t="s">
        <v>8</v>
      </c>
      <c r="C3" s="3" t="s">
        <v>0</v>
      </c>
      <c r="D3" s="3" t="s">
        <v>23</v>
      </c>
      <c r="E3" s="3" t="s">
        <v>1</v>
      </c>
      <c r="F3" s="4" t="s">
        <v>24</v>
      </c>
      <c r="G3" s="4" t="s">
        <v>25</v>
      </c>
      <c r="H3" s="11" t="s">
        <v>17</v>
      </c>
      <c r="I3" s="86" t="s">
        <v>15</v>
      </c>
    </row>
    <row r="4" spans="1:9" s="10" customFormat="1" ht="12.75" customHeight="1">
      <c r="A4" s="6"/>
      <c r="B4" s="6"/>
      <c r="C4" s="7"/>
      <c r="D4" s="7"/>
      <c r="E4" s="7"/>
      <c r="F4" s="9"/>
      <c r="G4" s="8"/>
      <c r="H4" s="7"/>
      <c r="I4" s="85"/>
    </row>
    <row r="5" spans="1:9" ht="12.6" customHeight="1">
      <c r="A5" s="16" t="s">
        <v>13</v>
      </c>
      <c r="B5" s="1" t="s">
        <v>40</v>
      </c>
      <c r="D5" s="1" t="s">
        <v>35</v>
      </c>
      <c r="E5" s="2" t="s">
        <v>36</v>
      </c>
      <c r="F5" s="49">
        <v>35079</v>
      </c>
      <c r="G5" s="49">
        <v>35083</v>
      </c>
      <c r="H5" s="2">
        <v>13</v>
      </c>
      <c r="I5" s="28" t="s">
        <v>47</v>
      </c>
    </row>
    <row r="6" spans="1:9" ht="12.6" customHeight="1">
      <c r="A6" s="16" t="s">
        <v>13</v>
      </c>
      <c r="B6" s="1" t="s">
        <v>41</v>
      </c>
      <c r="D6" s="1" t="s">
        <v>60</v>
      </c>
      <c r="E6" s="2" t="s">
        <v>56</v>
      </c>
      <c r="F6" s="49">
        <v>35403</v>
      </c>
      <c r="G6" s="49">
        <v>35406</v>
      </c>
      <c r="H6" s="2">
        <v>13</v>
      </c>
      <c r="I6" s="28" t="s">
        <v>48</v>
      </c>
    </row>
    <row r="7" spans="1:9" ht="12.6" customHeight="1">
      <c r="A7" s="16" t="s">
        <v>13</v>
      </c>
      <c r="B7" s="1" t="s">
        <v>122</v>
      </c>
      <c r="C7" s="2" t="s">
        <v>27</v>
      </c>
      <c r="D7" s="1" t="s">
        <v>123</v>
      </c>
      <c r="E7" s="2" t="s">
        <v>124</v>
      </c>
      <c r="F7" s="49">
        <v>43887</v>
      </c>
      <c r="G7" s="49">
        <v>43891</v>
      </c>
      <c r="H7" s="2">
        <v>13</v>
      </c>
      <c r="I7" s="38" t="s">
        <v>125</v>
      </c>
    </row>
    <row r="8" spans="1:9" ht="12.6" customHeight="1">
      <c r="A8" s="16" t="s">
        <v>13</v>
      </c>
      <c r="B8" s="1" t="s">
        <v>232</v>
      </c>
      <c r="C8" s="2" t="s">
        <v>27</v>
      </c>
      <c r="D8" s="1" t="s">
        <v>62</v>
      </c>
      <c r="E8" s="2" t="s">
        <v>58</v>
      </c>
      <c r="F8" s="49">
        <v>44307</v>
      </c>
      <c r="G8" s="49">
        <v>44313</v>
      </c>
      <c r="H8" s="2">
        <v>13</v>
      </c>
      <c r="I8" s="67" t="s">
        <v>241</v>
      </c>
    </row>
    <row r="9" spans="1:9" ht="12.6" customHeight="1">
      <c r="A9" s="16" t="s">
        <v>13</v>
      </c>
      <c r="B9" s="1" t="s">
        <v>115</v>
      </c>
      <c r="D9" s="1" t="s">
        <v>60</v>
      </c>
      <c r="E9" s="2" t="s">
        <v>56</v>
      </c>
      <c r="F9" s="49">
        <v>43530</v>
      </c>
      <c r="G9" s="49">
        <v>43534</v>
      </c>
      <c r="H9" s="2">
        <v>12</v>
      </c>
      <c r="I9" s="28" t="s">
        <v>116</v>
      </c>
    </row>
    <row r="10" spans="1:9" ht="12.6" customHeight="1">
      <c r="A10" s="16" t="s">
        <v>13</v>
      </c>
      <c r="B10" s="1" t="s">
        <v>42</v>
      </c>
      <c r="D10" s="1" t="s">
        <v>18</v>
      </c>
      <c r="E10" s="2" t="s">
        <v>19</v>
      </c>
      <c r="F10" s="49">
        <v>31037</v>
      </c>
      <c r="G10" s="49">
        <v>31137</v>
      </c>
      <c r="H10" s="2">
        <v>11</v>
      </c>
      <c r="I10" s="28" t="s">
        <v>49</v>
      </c>
    </row>
    <row r="11" spans="1:9" ht="12.6" customHeight="1">
      <c r="A11" s="16" t="s">
        <v>13</v>
      </c>
      <c r="B11" s="1" t="s">
        <v>43</v>
      </c>
      <c r="D11" s="1" t="s">
        <v>61</v>
      </c>
      <c r="E11" s="2" t="s">
        <v>57</v>
      </c>
      <c r="F11" s="49">
        <v>34698</v>
      </c>
      <c r="G11" s="49">
        <v>34710</v>
      </c>
      <c r="H11" s="2">
        <v>11</v>
      </c>
      <c r="I11" s="28" t="s">
        <v>50</v>
      </c>
    </row>
    <row r="12" spans="1:9" ht="12.6" customHeight="1">
      <c r="A12" s="16" t="s">
        <v>13</v>
      </c>
      <c r="B12" s="1" t="s">
        <v>44</v>
      </c>
      <c r="D12" s="1" t="s">
        <v>33</v>
      </c>
      <c r="E12" s="2" t="s">
        <v>34</v>
      </c>
      <c r="F12" s="49">
        <v>39822</v>
      </c>
      <c r="G12" s="49">
        <v>39866</v>
      </c>
      <c r="H12" s="2">
        <v>11</v>
      </c>
      <c r="I12" s="28" t="s">
        <v>51</v>
      </c>
    </row>
    <row r="13" spans="1:9" ht="12.6" customHeight="1">
      <c r="A13" s="16" t="s">
        <v>13</v>
      </c>
      <c r="B13" s="1" t="s">
        <v>45</v>
      </c>
      <c r="D13" s="1" t="s">
        <v>35</v>
      </c>
      <c r="E13" s="2" t="s">
        <v>36</v>
      </c>
      <c r="F13" s="49">
        <v>40212</v>
      </c>
      <c r="G13" s="49">
        <v>40226</v>
      </c>
      <c r="H13" s="2">
        <v>11</v>
      </c>
      <c r="I13" s="28" t="s">
        <v>52</v>
      </c>
    </row>
    <row r="14" spans="1:9" ht="12.6" customHeight="1">
      <c r="A14" s="16" t="s">
        <v>13</v>
      </c>
      <c r="B14" s="1" t="s">
        <v>46</v>
      </c>
      <c r="C14" s="2" t="s">
        <v>27</v>
      </c>
      <c r="D14" s="1" t="s">
        <v>62</v>
      </c>
      <c r="E14" s="2" t="s">
        <v>58</v>
      </c>
      <c r="F14" s="49">
        <v>40984</v>
      </c>
      <c r="G14" s="49">
        <v>40988</v>
      </c>
      <c r="H14" s="2">
        <v>11</v>
      </c>
      <c r="I14" s="28" t="s">
        <v>53</v>
      </c>
    </row>
    <row r="15" spans="1:9" ht="12.6" customHeight="1">
      <c r="A15" s="16" t="s">
        <v>13</v>
      </c>
      <c r="B15" s="1" t="s">
        <v>87</v>
      </c>
      <c r="D15" s="1" t="s">
        <v>89</v>
      </c>
      <c r="E15" s="2" t="s">
        <v>90</v>
      </c>
      <c r="F15" s="49">
        <v>41339</v>
      </c>
      <c r="G15" s="49">
        <v>41341</v>
      </c>
      <c r="H15" s="2">
        <v>11</v>
      </c>
      <c r="I15" s="28" t="s">
        <v>91</v>
      </c>
    </row>
    <row r="16" spans="1:9" ht="12.6" customHeight="1">
      <c r="A16" s="16" t="s">
        <v>13</v>
      </c>
      <c r="B16" s="1" t="s">
        <v>88</v>
      </c>
      <c r="C16" s="2" t="s">
        <v>27</v>
      </c>
      <c r="D16" s="1" t="s">
        <v>33</v>
      </c>
      <c r="E16" s="2" t="s">
        <v>34</v>
      </c>
      <c r="F16" s="49">
        <v>42075</v>
      </c>
      <c r="G16" s="49">
        <v>42078</v>
      </c>
      <c r="H16" s="2">
        <v>11</v>
      </c>
      <c r="I16" s="28" t="s">
        <v>92</v>
      </c>
    </row>
    <row r="17" spans="1:9" ht="12.6" customHeight="1">
      <c r="A17" s="16" t="s">
        <v>13</v>
      </c>
      <c r="B17" s="1" t="s">
        <v>377</v>
      </c>
      <c r="C17" s="2" t="s">
        <v>27</v>
      </c>
      <c r="D17" s="1" t="s">
        <v>378</v>
      </c>
      <c r="E17" s="2" t="s">
        <v>283</v>
      </c>
      <c r="F17" s="49">
        <v>45276</v>
      </c>
      <c r="G17" s="49">
        <v>45276</v>
      </c>
      <c r="H17" s="2">
        <v>11</v>
      </c>
      <c r="I17" s="88" t="s">
        <v>379</v>
      </c>
    </row>
    <row r="18" spans="1:9" ht="12.6" customHeight="1">
      <c r="A18" s="94" t="s">
        <v>98</v>
      </c>
      <c r="B18" s="94"/>
      <c r="D18" s="1"/>
      <c r="F18" s="49"/>
      <c r="G18" s="49"/>
      <c r="I18" s="28"/>
    </row>
    <row r="19" spans="1:9" ht="12.6" customHeight="1">
      <c r="A19" s="26" t="s">
        <v>37</v>
      </c>
      <c r="B19" s="1" t="s">
        <v>54</v>
      </c>
      <c r="D19" s="27" t="s">
        <v>63</v>
      </c>
      <c r="E19" s="2" t="s">
        <v>59</v>
      </c>
      <c r="F19" s="49">
        <v>24806</v>
      </c>
      <c r="G19" s="49">
        <v>24848</v>
      </c>
      <c r="H19" s="2">
        <v>9</v>
      </c>
      <c r="I19" s="1" t="s">
        <v>55</v>
      </c>
    </row>
    <row r="20" spans="1:9" ht="12.6" customHeight="1">
      <c r="A20" s="24"/>
      <c r="B20" s="24"/>
      <c r="C20" s="25"/>
      <c r="D20" s="25"/>
      <c r="E20" s="25"/>
      <c r="F20" s="24"/>
      <c r="G20" s="25"/>
      <c r="H20" s="25"/>
      <c r="I20" s="24"/>
    </row>
  </sheetData>
  <autoFilter ref="A4:I4"/>
  <mergeCells count="2">
    <mergeCell ref="A18:B18"/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1"/>
  <sheetViews>
    <sheetView workbookViewId="0">
      <selection activeCell="L2" sqref="L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95" t="s">
        <v>383</v>
      </c>
      <c r="B1" s="95"/>
      <c r="C1" s="95"/>
      <c r="D1" s="95"/>
      <c r="E1" s="95"/>
      <c r="F1" s="95"/>
      <c r="G1" s="95"/>
      <c r="H1" s="95"/>
      <c r="I1" s="95"/>
      <c r="J1" s="95"/>
      <c r="K1" s="20" t="s">
        <v>14</v>
      </c>
      <c r="L1" s="19" t="s">
        <v>16</v>
      </c>
      <c r="M1" s="14"/>
      <c r="N1" s="14"/>
    </row>
    <row r="2" spans="1:14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19"/>
      <c r="L2" s="18"/>
      <c r="M2" s="18"/>
      <c r="N2" s="17"/>
    </row>
    <row r="3" spans="1:14" s="5" customFormat="1">
      <c r="A3" s="3" t="s">
        <v>12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86" t="s">
        <v>17</v>
      </c>
      <c r="N3" s="86" t="s">
        <v>15</v>
      </c>
    </row>
    <row r="4" spans="1:14" s="10" customFormat="1" ht="12.75" customHeight="1">
      <c r="A4" s="6"/>
      <c r="B4" s="6"/>
      <c r="C4" s="85"/>
      <c r="D4" s="85"/>
      <c r="E4" s="85"/>
      <c r="F4" s="85"/>
      <c r="G4" s="8"/>
      <c r="H4" s="8"/>
      <c r="I4" s="8"/>
      <c r="J4" s="9"/>
      <c r="K4" s="8"/>
      <c r="L4" s="6"/>
      <c r="M4" s="85"/>
      <c r="N4" s="85"/>
    </row>
    <row r="5" spans="1:14" ht="12.6" customHeight="1">
      <c r="A5" s="16" t="s">
        <v>13</v>
      </c>
      <c r="B5" s="21" t="s">
        <v>85</v>
      </c>
      <c r="C5" s="12"/>
      <c r="D5" s="21" t="s">
        <v>129</v>
      </c>
      <c r="E5" s="12" t="s">
        <v>31</v>
      </c>
      <c r="F5" s="12" t="s">
        <v>26</v>
      </c>
      <c r="G5" s="22">
        <v>9</v>
      </c>
      <c r="H5" s="22">
        <v>4</v>
      </c>
      <c r="I5" s="22">
        <v>2011</v>
      </c>
      <c r="J5" s="49">
        <f>DATE(I5,H5,G5)</f>
        <v>40642</v>
      </c>
      <c r="K5" s="22" t="s">
        <v>81</v>
      </c>
      <c r="L5" s="12"/>
      <c r="M5" s="12">
        <v>10</v>
      </c>
      <c r="N5" s="87" t="s">
        <v>86</v>
      </c>
    </row>
    <row r="6" spans="1:14" ht="12.6" customHeight="1">
      <c r="A6" s="16" t="s">
        <v>13</v>
      </c>
      <c r="B6" s="21" t="s">
        <v>94</v>
      </c>
      <c r="C6" s="2" t="s">
        <v>27</v>
      </c>
      <c r="D6" s="21" t="s">
        <v>73</v>
      </c>
      <c r="E6" s="12" t="s">
        <v>70</v>
      </c>
      <c r="F6" s="12" t="s">
        <v>21</v>
      </c>
      <c r="G6" s="12">
        <v>21</v>
      </c>
      <c r="H6" s="12">
        <v>1</v>
      </c>
      <c r="I6" s="12">
        <v>2019</v>
      </c>
      <c r="J6" s="54">
        <f t="shared" ref="J6:J10" si="0">DATE(I6,H6,G6)</f>
        <v>43486</v>
      </c>
      <c r="K6" s="12" t="s">
        <v>102</v>
      </c>
      <c r="L6" s="12"/>
      <c r="M6" s="12">
        <v>10</v>
      </c>
      <c r="N6" s="87" t="s">
        <v>86</v>
      </c>
    </row>
    <row r="7" spans="1:14" ht="12.6" customHeight="1">
      <c r="A7" s="16" t="s">
        <v>13</v>
      </c>
      <c r="B7" s="1" t="s">
        <v>235</v>
      </c>
      <c r="D7" s="1" t="s">
        <v>77</v>
      </c>
      <c r="E7" s="2" t="s">
        <v>38</v>
      </c>
      <c r="F7" s="2" t="s">
        <v>236</v>
      </c>
      <c r="G7" s="2">
        <v>4</v>
      </c>
      <c r="H7" s="2">
        <v>2</v>
      </c>
      <c r="I7" s="2">
        <v>2003</v>
      </c>
      <c r="J7" s="49">
        <f>DATE(I7,H7,G7)</f>
        <v>37656</v>
      </c>
      <c r="K7" s="2" t="s">
        <v>237</v>
      </c>
      <c r="L7" s="2"/>
      <c r="M7" s="2">
        <v>9</v>
      </c>
      <c r="N7" s="87" t="s">
        <v>238</v>
      </c>
    </row>
    <row r="8" spans="1:14" ht="12.6" customHeight="1">
      <c r="A8" s="41" t="s">
        <v>13</v>
      </c>
      <c r="B8" s="1" t="s">
        <v>234</v>
      </c>
      <c r="D8" s="1" t="s">
        <v>149</v>
      </c>
      <c r="E8" s="2" t="s">
        <v>150</v>
      </c>
      <c r="F8" s="2" t="s">
        <v>36</v>
      </c>
      <c r="G8" s="60">
        <v>14</v>
      </c>
      <c r="H8" s="60">
        <v>4</v>
      </c>
      <c r="I8" s="60">
        <v>2006</v>
      </c>
      <c r="J8" s="49">
        <f t="shared" si="0"/>
        <v>38821</v>
      </c>
      <c r="K8" s="2" t="s">
        <v>239</v>
      </c>
      <c r="L8" s="2"/>
      <c r="M8" s="2">
        <v>9</v>
      </c>
      <c r="N8" s="87" t="s">
        <v>238</v>
      </c>
    </row>
    <row r="9" spans="1:14" ht="12.6" customHeight="1">
      <c r="A9" s="41" t="s">
        <v>13</v>
      </c>
      <c r="B9" s="21" t="s">
        <v>234</v>
      </c>
      <c r="C9" s="65"/>
      <c r="D9" s="21" t="s">
        <v>60</v>
      </c>
      <c r="E9" s="12" t="s">
        <v>56</v>
      </c>
      <c r="F9" s="12" t="s">
        <v>31</v>
      </c>
      <c r="G9" s="65">
        <v>21</v>
      </c>
      <c r="H9" s="65">
        <v>3</v>
      </c>
      <c r="I9" s="65">
        <v>2012</v>
      </c>
      <c r="J9" s="49">
        <f t="shared" si="0"/>
        <v>40989</v>
      </c>
      <c r="K9" s="66" t="s">
        <v>83</v>
      </c>
      <c r="L9" s="34"/>
      <c r="M9" s="12">
        <v>9</v>
      </c>
      <c r="N9" s="87" t="s">
        <v>238</v>
      </c>
    </row>
    <row r="10" spans="1:14" ht="12.6" customHeight="1">
      <c r="A10" s="16" t="s">
        <v>13</v>
      </c>
      <c r="B10" s="21" t="s">
        <v>232</v>
      </c>
      <c r="C10" s="12" t="s">
        <v>27</v>
      </c>
      <c r="D10" s="21" t="s">
        <v>62</v>
      </c>
      <c r="E10" s="12" t="s">
        <v>58</v>
      </c>
      <c r="F10" s="12" t="s">
        <v>71</v>
      </c>
      <c r="G10" s="12">
        <v>27</v>
      </c>
      <c r="H10" s="12">
        <v>4</v>
      </c>
      <c r="I10" s="12">
        <v>2021</v>
      </c>
      <c r="J10" s="49">
        <f t="shared" si="0"/>
        <v>44313</v>
      </c>
      <c r="K10" s="12" t="s">
        <v>134</v>
      </c>
      <c r="L10" s="12"/>
      <c r="M10" s="12">
        <v>9</v>
      </c>
      <c r="N10" s="87" t="s">
        <v>240</v>
      </c>
    </row>
    <row r="11" spans="1:14" ht="12.6" customHeight="1">
      <c r="A11" s="24"/>
      <c r="B11" s="24"/>
      <c r="C11" s="25"/>
      <c r="D11" s="25"/>
      <c r="E11" s="25"/>
      <c r="F11" s="25"/>
      <c r="G11" s="25"/>
      <c r="H11" s="25"/>
      <c r="I11" s="25"/>
      <c r="J11" s="24"/>
      <c r="K11" s="25"/>
      <c r="L11" s="24"/>
      <c r="M11" s="25"/>
      <c r="N11" s="24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9"/>
  <sheetViews>
    <sheetView workbookViewId="0">
      <selection activeCell="D15" sqref="D1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95" t="s">
        <v>265</v>
      </c>
      <c r="B1" s="95"/>
      <c r="C1" s="95"/>
      <c r="D1" s="95"/>
      <c r="E1" s="95"/>
      <c r="F1" s="95"/>
      <c r="G1" s="95"/>
      <c r="H1" s="95"/>
      <c r="I1" s="95"/>
      <c r="J1" s="95"/>
      <c r="K1" s="20" t="s">
        <v>14</v>
      </c>
      <c r="L1" s="19" t="s">
        <v>233</v>
      </c>
      <c r="M1" s="14"/>
      <c r="N1" s="14"/>
    </row>
    <row r="2" spans="1:14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19"/>
      <c r="L2" s="18"/>
      <c r="M2" s="18"/>
      <c r="N2" s="17"/>
    </row>
    <row r="3" spans="1:14" s="5" customFormat="1">
      <c r="A3" s="3" t="s">
        <v>12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1" t="s">
        <v>17</v>
      </c>
      <c r="N3" s="86" t="s">
        <v>15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85"/>
    </row>
    <row r="5" spans="1:14" ht="12.6" customHeight="1">
      <c r="A5" s="16" t="s">
        <v>13</v>
      </c>
      <c r="B5" s="21" t="s">
        <v>377</v>
      </c>
      <c r="C5" s="12" t="s">
        <v>27</v>
      </c>
      <c r="D5" s="21" t="s">
        <v>378</v>
      </c>
      <c r="E5" s="12" t="s">
        <v>283</v>
      </c>
      <c r="F5" s="2" t="s">
        <v>57</v>
      </c>
      <c r="G5" s="2">
        <v>16</v>
      </c>
      <c r="H5" s="2">
        <v>12</v>
      </c>
      <c r="I5" s="2">
        <v>2023</v>
      </c>
      <c r="J5" s="49">
        <f t="shared" ref="J5" si="0">DATE(I5,H5,G5)</f>
        <v>45276</v>
      </c>
      <c r="K5" s="12" t="s">
        <v>373</v>
      </c>
      <c r="L5" s="12"/>
      <c r="M5" s="12">
        <v>11</v>
      </c>
      <c r="N5" s="87" t="s">
        <v>387</v>
      </c>
    </row>
    <row r="6" spans="1:14" ht="12.6" customHeight="1">
      <c r="A6" s="16" t="s">
        <v>13</v>
      </c>
      <c r="B6" s="21" t="s">
        <v>85</v>
      </c>
      <c r="C6" s="12"/>
      <c r="D6" s="21" t="s">
        <v>129</v>
      </c>
      <c r="E6" s="12" t="s">
        <v>31</v>
      </c>
      <c r="F6" s="12" t="s">
        <v>26</v>
      </c>
      <c r="G6" s="22">
        <v>9</v>
      </c>
      <c r="H6" s="22">
        <v>4</v>
      </c>
      <c r="I6" s="22">
        <v>2011</v>
      </c>
      <c r="J6" s="49">
        <f>DATE(I6,H6,G6)</f>
        <v>40642</v>
      </c>
      <c r="K6" s="22" t="s">
        <v>81</v>
      </c>
      <c r="L6" s="12"/>
      <c r="M6" s="12">
        <v>10</v>
      </c>
      <c r="N6" s="87" t="s">
        <v>86</v>
      </c>
    </row>
    <row r="7" spans="1:14" ht="12.6" customHeight="1">
      <c r="A7" s="16" t="s">
        <v>13</v>
      </c>
      <c r="B7" s="21" t="s">
        <v>384</v>
      </c>
      <c r="D7" s="21" t="s">
        <v>32</v>
      </c>
      <c r="E7" s="12" t="s">
        <v>20</v>
      </c>
      <c r="F7" s="12" t="s">
        <v>78</v>
      </c>
      <c r="G7" s="12">
        <v>24</v>
      </c>
      <c r="H7" s="12">
        <v>1</v>
      </c>
      <c r="I7" s="12">
        <v>2014</v>
      </c>
      <c r="J7" s="49">
        <f t="shared" ref="J7" si="1">DATE(I7,H7,G7)</f>
        <v>41663</v>
      </c>
      <c r="K7" s="12" t="s">
        <v>385</v>
      </c>
      <c r="L7" s="12"/>
      <c r="M7" s="12">
        <v>10</v>
      </c>
      <c r="N7" s="87" t="s">
        <v>386</v>
      </c>
    </row>
    <row r="8" spans="1:14" ht="12.6" customHeight="1">
      <c r="A8" s="16" t="s">
        <v>13</v>
      </c>
      <c r="B8" s="21" t="s">
        <v>94</v>
      </c>
      <c r="C8" s="2" t="s">
        <v>27</v>
      </c>
      <c r="D8" s="21" t="s">
        <v>73</v>
      </c>
      <c r="E8" s="12" t="s">
        <v>70</v>
      </c>
      <c r="F8" s="12" t="s">
        <v>21</v>
      </c>
      <c r="G8" s="12">
        <v>21</v>
      </c>
      <c r="H8" s="12">
        <v>1</v>
      </c>
      <c r="I8" s="12">
        <v>2019</v>
      </c>
      <c r="J8" s="54">
        <f>DATE(I8,H8,G8)</f>
        <v>43486</v>
      </c>
      <c r="K8" s="12" t="s">
        <v>102</v>
      </c>
      <c r="L8" s="12"/>
      <c r="M8" s="12">
        <v>10</v>
      </c>
      <c r="N8" s="87" t="s">
        <v>86</v>
      </c>
    </row>
    <row r="9" spans="1:14" ht="12.6" customHeight="1">
      <c r="A9" s="24"/>
      <c r="B9" s="24"/>
      <c r="C9" s="25"/>
      <c r="D9" s="25"/>
      <c r="E9" s="25"/>
      <c r="F9" s="25"/>
      <c r="G9" s="25"/>
      <c r="H9" s="25"/>
      <c r="I9" s="25"/>
      <c r="J9" s="24"/>
      <c r="K9" s="25"/>
      <c r="L9" s="24"/>
      <c r="M9" s="25"/>
      <c r="N9" s="24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I61"/>
  <sheetViews>
    <sheetView tabSelected="1" workbookViewId="0">
      <selection activeCell="D8" sqref="D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3.140625" style="2" bestFit="1" customWidth="1"/>
    <col min="5" max="5" width="7.85546875" style="2" customWidth="1"/>
    <col min="6" max="6" width="11.42578125" style="1" customWidth="1"/>
    <col min="7" max="7" width="11.42578125" style="2" customWidth="1"/>
    <col min="8" max="8" width="6" style="2" customWidth="1"/>
    <col min="9" max="9" width="28.5703125" style="1" customWidth="1"/>
    <col min="10" max="16384" width="9.140625" style="1"/>
  </cols>
  <sheetData>
    <row r="1" spans="1:9" ht="15" customHeight="1">
      <c r="A1" s="95" t="s">
        <v>160</v>
      </c>
      <c r="B1" s="95"/>
      <c r="C1" s="95"/>
      <c r="D1" s="95"/>
      <c r="E1" s="95"/>
      <c r="F1" s="95"/>
      <c r="G1" s="20" t="s">
        <v>14</v>
      </c>
      <c r="H1" s="19" t="s">
        <v>16</v>
      </c>
      <c r="I1" s="14"/>
    </row>
    <row r="2" spans="1:9" ht="15" customHeight="1">
      <c r="A2" s="95"/>
      <c r="B2" s="95"/>
      <c r="C2" s="95"/>
      <c r="D2" s="95"/>
      <c r="E2" s="95"/>
      <c r="F2" s="95"/>
      <c r="G2" s="19"/>
      <c r="H2" s="19"/>
      <c r="I2" s="17"/>
    </row>
    <row r="3" spans="1:9" s="5" customFormat="1">
      <c r="A3" s="3" t="s">
        <v>12</v>
      </c>
      <c r="B3" s="3" t="s">
        <v>8</v>
      </c>
      <c r="C3" s="3" t="s">
        <v>0</v>
      </c>
      <c r="D3" s="3" t="s">
        <v>23</v>
      </c>
      <c r="E3" s="3" t="s">
        <v>1</v>
      </c>
      <c r="F3" s="4" t="s">
        <v>24</v>
      </c>
      <c r="G3" s="4" t="s">
        <v>25</v>
      </c>
      <c r="H3" s="11" t="s">
        <v>103</v>
      </c>
      <c r="I3" s="86" t="s">
        <v>15</v>
      </c>
    </row>
    <row r="4" spans="1:9" s="10" customFormat="1" ht="12.75" customHeight="1">
      <c r="A4" s="6"/>
      <c r="B4" s="6"/>
      <c r="C4" s="7"/>
      <c r="D4" s="7"/>
      <c r="E4" s="7"/>
      <c r="F4" s="9"/>
      <c r="G4" s="8"/>
      <c r="H4" s="7"/>
      <c r="I4" s="85"/>
    </row>
    <row r="5" spans="1:9" ht="12.6" customHeight="1">
      <c r="A5" s="94" t="s">
        <v>155</v>
      </c>
      <c r="B5" s="94"/>
      <c r="D5" s="1"/>
      <c r="F5" s="13"/>
      <c r="G5" s="13"/>
      <c r="I5" s="88"/>
    </row>
    <row r="6" spans="1:9" ht="12.6" customHeight="1">
      <c r="A6" s="16" t="s">
        <v>13</v>
      </c>
      <c r="B6" s="1" t="s">
        <v>66</v>
      </c>
      <c r="C6" s="2" t="s">
        <v>27</v>
      </c>
      <c r="D6" s="1" t="s">
        <v>73</v>
      </c>
      <c r="E6" s="2" t="s">
        <v>70</v>
      </c>
      <c r="F6" s="49">
        <v>43435</v>
      </c>
      <c r="G6" s="50">
        <v>45276</v>
      </c>
      <c r="H6" s="2">
        <v>268</v>
      </c>
      <c r="I6" s="88" t="s">
        <v>380</v>
      </c>
    </row>
    <row r="7" spans="1:9" ht="12.6" customHeight="1">
      <c r="A7" s="16" t="s">
        <v>13</v>
      </c>
      <c r="B7" s="1" t="s">
        <v>66</v>
      </c>
      <c r="C7" s="2" t="s">
        <v>27</v>
      </c>
      <c r="D7" s="1" t="s">
        <v>73</v>
      </c>
      <c r="E7" s="2" t="s">
        <v>70</v>
      </c>
      <c r="F7" s="49">
        <v>41956</v>
      </c>
      <c r="G7" s="49">
        <v>42678</v>
      </c>
      <c r="H7" s="2">
        <v>157</v>
      </c>
      <c r="I7" s="88" t="s">
        <v>97</v>
      </c>
    </row>
    <row r="8" spans="1:9" ht="12.6" customHeight="1">
      <c r="A8" s="16" t="s">
        <v>13</v>
      </c>
      <c r="B8" s="1" t="s">
        <v>119</v>
      </c>
      <c r="C8" s="2" t="s">
        <v>27</v>
      </c>
      <c r="D8" s="1" t="s">
        <v>381</v>
      </c>
      <c r="E8" s="2" t="s">
        <v>382</v>
      </c>
      <c r="F8" s="49">
        <v>44506</v>
      </c>
      <c r="G8" s="49">
        <v>45377</v>
      </c>
      <c r="H8" s="36">
        <f>78+67</f>
        <v>145</v>
      </c>
      <c r="I8" s="88" t="s">
        <v>399</v>
      </c>
    </row>
    <row r="9" spans="1:9" ht="12.6" customHeight="1">
      <c r="A9" s="16" t="s">
        <v>13</v>
      </c>
      <c r="B9" s="1" t="s">
        <v>64</v>
      </c>
      <c r="D9" s="1" t="s">
        <v>75</v>
      </c>
      <c r="E9" s="2" t="s">
        <v>68</v>
      </c>
      <c r="F9" s="49">
        <v>41217</v>
      </c>
      <c r="G9" s="49">
        <v>41700</v>
      </c>
      <c r="H9" s="2">
        <v>127</v>
      </c>
      <c r="I9" s="88" t="s">
        <v>67</v>
      </c>
    </row>
    <row r="10" spans="1:9" ht="12.6" customHeight="1">
      <c r="A10" s="94" t="s">
        <v>156</v>
      </c>
      <c r="B10" s="94"/>
      <c r="D10" s="1"/>
      <c r="F10" s="49"/>
      <c r="G10" s="49"/>
      <c r="I10" s="88"/>
    </row>
    <row r="11" spans="1:9" ht="12.6" customHeight="1">
      <c r="A11" s="16" t="s">
        <v>13</v>
      </c>
      <c r="B11" s="1" t="s">
        <v>66</v>
      </c>
      <c r="C11" s="2" t="s">
        <v>27</v>
      </c>
      <c r="D11" s="1" t="s">
        <v>73</v>
      </c>
      <c r="E11" s="2" t="s">
        <v>70</v>
      </c>
      <c r="F11" s="49">
        <v>42304</v>
      </c>
      <c r="G11" s="49">
        <v>42473</v>
      </c>
      <c r="H11" s="2">
        <v>79</v>
      </c>
      <c r="I11" s="88" t="s">
        <v>96</v>
      </c>
    </row>
    <row r="12" spans="1:9" ht="12.6" customHeight="1">
      <c r="A12" s="16" t="s">
        <v>13</v>
      </c>
      <c r="B12" s="1" t="s">
        <v>65</v>
      </c>
      <c r="D12" s="1" t="s">
        <v>72</v>
      </c>
      <c r="E12" s="2" t="s">
        <v>69</v>
      </c>
      <c r="F12" s="49">
        <v>35006</v>
      </c>
      <c r="G12" s="49">
        <v>35159</v>
      </c>
      <c r="H12" s="2">
        <v>74</v>
      </c>
      <c r="I12" s="88"/>
    </row>
    <row r="13" spans="1:9" ht="12.6" customHeight="1">
      <c r="A13" s="16" t="s">
        <v>13</v>
      </c>
      <c r="B13" s="1" t="s">
        <v>64</v>
      </c>
      <c r="D13" s="1" t="s">
        <v>75</v>
      </c>
      <c r="E13" s="2" t="s">
        <v>68</v>
      </c>
      <c r="F13" s="49">
        <v>41217</v>
      </c>
      <c r="G13" s="49">
        <v>41380</v>
      </c>
      <c r="H13" s="2">
        <v>73</v>
      </c>
      <c r="I13" s="88"/>
    </row>
    <row r="14" spans="1:9" ht="12.6" customHeight="1">
      <c r="A14" s="23" t="s">
        <v>13</v>
      </c>
      <c r="B14" s="29" t="s">
        <v>66</v>
      </c>
      <c r="C14" s="30" t="s">
        <v>27</v>
      </c>
      <c r="D14" s="29" t="s">
        <v>73</v>
      </c>
      <c r="E14" s="30" t="s">
        <v>70</v>
      </c>
      <c r="F14" s="51">
        <v>41956</v>
      </c>
      <c r="G14" s="51">
        <v>42109</v>
      </c>
      <c r="H14" s="30">
        <v>73</v>
      </c>
      <c r="I14" s="89"/>
    </row>
    <row r="15" spans="1:9" ht="12.6" customHeight="1">
      <c r="A15" s="94" t="s">
        <v>142</v>
      </c>
      <c r="B15" s="94"/>
      <c r="D15" s="1"/>
      <c r="F15" s="49"/>
      <c r="G15" s="49"/>
      <c r="I15" s="88"/>
    </row>
    <row r="16" spans="1:9" ht="12.6" customHeight="1">
      <c r="A16" s="41" t="s">
        <v>13</v>
      </c>
      <c r="B16" s="42" t="s">
        <v>66</v>
      </c>
      <c r="C16" s="43" t="s">
        <v>27</v>
      </c>
      <c r="D16" s="42" t="s">
        <v>73</v>
      </c>
      <c r="E16" s="43" t="s">
        <v>70</v>
      </c>
      <c r="F16" s="53">
        <v>44852</v>
      </c>
      <c r="G16" s="50">
        <v>45250</v>
      </c>
      <c r="H16" s="60">
        <v>69</v>
      </c>
      <c r="I16" s="90" t="s">
        <v>376</v>
      </c>
    </row>
    <row r="17" spans="1:9" ht="12.6" customHeight="1">
      <c r="A17" s="16" t="s">
        <v>13</v>
      </c>
      <c r="B17" s="1" t="s">
        <v>66</v>
      </c>
      <c r="C17" s="2" t="s">
        <v>27</v>
      </c>
      <c r="D17" s="1" t="s">
        <v>73</v>
      </c>
      <c r="E17" s="2" t="s">
        <v>70</v>
      </c>
      <c r="F17" s="49">
        <v>43435</v>
      </c>
      <c r="G17" s="49">
        <v>43557</v>
      </c>
      <c r="H17" s="2">
        <v>53</v>
      </c>
      <c r="I17" s="88"/>
    </row>
    <row r="18" spans="1:9" ht="12.6" customHeight="1">
      <c r="A18" s="23" t="s">
        <v>13</v>
      </c>
      <c r="B18" s="29" t="s">
        <v>66</v>
      </c>
      <c r="C18" s="30" t="s">
        <v>27</v>
      </c>
      <c r="D18" s="29" t="s">
        <v>73</v>
      </c>
      <c r="E18" s="30" t="s">
        <v>70</v>
      </c>
      <c r="F18" s="51">
        <v>42808</v>
      </c>
      <c r="G18" s="51">
        <v>43127</v>
      </c>
      <c r="H18" s="30">
        <v>50</v>
      </c>
      <c r="I18" s="89" t="s">
        <v>154</v>
      </c>
    </row>
    <row r="19" spans="1:9" ht="12.6" customHeight="1">
      <c r="A19" s="94" t="s">
        <v>143</v>
      </c>
      <c r="B19" s="94"/>
      <c r="D19" s="1"/>
      <c r="F19" s="49"/>
      <c r="G19" s="49"/>
      <c r="I19" s="88"/>
    </row>
    <row r="20" spans="1:9" ht="12.6" customHeight="1">
      <c r="A20" s="16" t="s">
        <v>13</v>
      </c>
      <c r="B20" s="1" t="s">
        <v>66</v>
      </c>
      <c r="C20" s="2" t="s">
        <v>27</v>
      </c>
      <c r="D20" s="1" t="s">
        <v>73</v>
      </c>
      <c r="E20" s="2" t="s">
        <v>70</v>
      </c>
      <c r="F20" s="49">
        <v>43502</v>
      </c>
      <c r="G20" s="49">
        <v>43557</v>
      </c>
      <c r="H20" s="2">
        <v>24</v>
      </c>
      <c r="I20" s="88"/>
    </row>
    <row r="21" spans="1:9" ht="12.6" customHeight="1">
      <c r="A21" s="16" t="s">
        <v>13</v>
      </c>
      <c r="B21" s="1" t="s">
        <v>66</v>
      </c>
      <c r="C21" s="2" t="s">
        <v>27</v>
      </c>
      <c r="D21" s="1" t="s">
        <v>73</v>
      </c>
      <c r="E21" s="2" t="s">
        <v>70</v>
      </c>
      <c r="F21" s="49">
        <v>44852</v>
      </c>
      <c r="G21" s="49">
        <v>44898</v>
      </c>
      <c r="H21" s="2">
        <v>22</v>
      </c>
      <c r="I21" s="88"/>
    </row>
    <row r="22" spans="1:9" ht="12.6" customHeight="1">
      <c r="A22" s="23" t="s">
        <v>13</v>
      </c>
      <c r="B22" s="29" t="s">
        <v>100</v>
      </c>
      <c r="C22" s="30" t="s">
        <v>27</v>
      </c>
      <c r="D22" s="29" t="s">
        <v>32</v>
      </c>
      <c r="E22" s="30" t="s">
        <v>20</v>
      </c>
      <c r="F22" s="51">
        <v>43796</v>
      </c>
      <c r="G22" s="51">
        <v>43838</v>
      </c>
      <c r="H22" s="30">
        <v>18</v>
      </c>
      <c r="I22" s="89"/>
    </row>
    <row r="23" spans="1:9" ht="12.6" customHeight="1">
      <c r="A23" s="94" t="s">
        <v>137</v>
      </c>
      <c r="B23" s="94"/>
      <c r="D23" s="1"/>
      <c r="F23" s="49"/>
      <c r="G23" s="49"/>
      <c r="I23" s="88"/>
    </row>
    <row r="24" spans="1:9" ht="12.6" customHeight="1">
      <c r="A24" s="16" t="s">
        <v>13</v>
      </c>
      <c r="B24" s="1" t="s">
        <v>100</v>
      </c>
      <c r="C24" s="2" t="s">
        <v>27</v>
      </c>
      <c r="D24" s="1" t="s">
        <v>32</v>
      </c>
      <c r="E24" s="2" t="s">
        <v>20</v>
      </c>
      <c r="F24" s="49">
        <v>43451</v>
      </c>
      <c r="G24" s="49">
        <v>43476</v>
      </c>
      <c r="H24" s="12">
        <v>13</v>
      </c>
      <c r="I24" s="88" t="s">
        <v>145</v>
      </c>
    </row>
    <row r="25" spans="1:9" ht="12.6" customHeight="1">
      <c r="A25" s="16" t="s">
        <v>13</v>
      </c>
      <c r="B25" s="1" t="s">
        <v>66</v>
      </c>
      <c r="C25" s="2" t="s">
        <v>27</v>
      </c>
      <c r="D25" s="1" t="s">
        <v>73</v>
      </c>
      <c r="E25" s="2" t="s">
        <v>70</v>
      </c>
      <c r="F25" s="49">
        <v>44216</v>
      </c>
      <c r="G25" s="49">
        <v>44238</v>
      </c>
      <c r="H25" s="12">
        <v>13</v>
      </c>
      <c r="I25" s="88" t="s">
        <v>153</v>
      </c>
    </row>
    <row r="26" spans="1:9" s="42" customFormat="1" ht="12.6" customHeight="1">
      <c r="A26" s="41" t="s">
        <v>13</v>
      </c>
      <c r="B26" s="42" t="s">
        <v>66</v>
      </c>
      <c r="C26" s="43" t="s">
        <v>27</v>
      </c>
      <c r="D26" s="42" t="s">
        <v>73</v>
      </c>
      <c r="E26" s="43" t="s">
        <v>70</v>
      </c>
      <c r="F26" s="53">
        <v>45223</v>
      </c>
      <c r="G26" s="71">
        <v>45250</v>
      </c>
      <c r="H26" s="60">
        <v>13</v>
      </c>
      <c r="I26" s="90" t="s">
        <v>375</v>
      </c>
    </row>
    <row r="27" spans="1:9" ht="12.6" customHeight="1">
      <c r="A27" s="16" t="s">
        <v>13</v>
      </c>
      <c r="B27" s="1" t="s">
        <v>66</v>
      </c>
      <c r="C27" s="2" t="s">
        <v>27</v>
      </c>
      <c r="D27" s="1" t="s">
        <v>73</v>
      </c>
      <c r="E27" s="2" t="s">
        <v>70</v>
      </c>
      <c r="F27" s="49">
        <v>43506</v>
      </c>
      <c r="G27" s="49">
        <v>43534</v>
      </c>
      <c r="H27" s="2">
        <v>12</v>
      </c>
      <c r="I27" s="88" t="s">
        <v>147</v>
      </c>
    </row>
    <row r="28" spans="1:9" ht="12.6" customHeight="1">
      <c r="A28" s="23" t="s">
        <v>13</v>
      </c>
      <c r="B28" s="29" t="s">
        <v>100</v>
      </c>
      <c r="C28" s="30" t="s">
        <v>27</v>
      </c>
      <c r="D28" s="29" t="s">
        <v>32</v>
      </c>
      <c r="E28" s="30" t="s">
        <v>20</v>
      </c>
      <c r="F28" s="51">
        <v>43810</v>
      </c>
      <c r="G28" s="51">
        <v>43838</v>
      </c>
      <c r="H28" s="30">
        <v>12</v>
      </c>
      <c r="I28" s="89" t="s">
        <v>146</v>
      </c>
    </row>
    <row r="29" spans="1:9" ht="12.6" customHeight="1">
      <c r="A29" s="94" t="s">
        <v>138</v>
      </c>
      <c r="B29" s="94"/>
      <c r="D29" s="1"/>
      <c r="F29" s="49"/>
      <c r="G29" s="49"/>
      <c r="I29" s="88"/>
    </row>
    <row r="30" spans="1:9" ht="12.6" customHeight="1">
      <c r="A30" s="16" t="s">
        <v>13</v>
      </c>
      <c r="B30" s="1" t="s">
        <v>100</v>
      </c>
      <c r="C30" s="2" t="s">
        <v>27</v>
      </c>
      <c r="D30" s="1" t="s">
        <v>32</v>
      </c>
      <c r="E30" s="2" t="s">
        <v>20</v>
      </c>
      <c r="F30" s="49">
        <v>43453</v>
      </c>
      <c r="G30" s="49">
        <v>43476</v>
      </c>
      <c r="H30" s="12">
        <v>12</v>
      </c>
      <c r="I30" s="88" t="s">
        <v>112</v>
      </c>
    </row>
    <row r="31" spans="1:9" ht="12.6" customHeight="1">
      <c r="A31" s="16" t="s">
        <v>13</v>
      </c>
      <c r="B31" s="1" t="s">
        <v>66</v>
      </c>
      <c r="C31" s="2" t="s">
        <v>27</v>
      </c>
      <c r="D31" s="1" t="s">
        <v>73</v>
      </c>
      <c r="E31" s="2" t="s">
        <v>70</v>
      </c>
      <c r="F31" s="49">
        <v>43540</v>
      </c>
      <c r="G31" s="49">
        <v>43557</v>
      </c>
      <c r="H31" s="12">
        <v>9</v>
      </c>
      <c r="I31" s="88" t="s">
        <v>117</v>
      </c>
    </row>
    <row r="32" spans="1:9" ht="12.6" customHeight="1">
      <c r="A32" s="41" t="s">
        <v>13</v>
      </c>
      <c r="B32" s="42" t="s">
        <v>66</v>
      </c>
      <c r="C32" s="43" t="s">
        <v>27</v>
      </c>
      <c r="D32" s="42" t="s">
        <v>73</v>
      </c>
      <c r="E32" s="43" t="s">
        <v>70</v>
      </c>
      <c r="F32" s="49">
        <v>44311</v>
      </c>
      <c r="G32" s="49">
        <v>44324</v>
      </c>
      <c r="H32" s="12">
        <v>8</v>
      </c>
      <c r="I32" s="88" t="s">
        <v>244</v>
      </c>
    </row>
    <row r="33" spans="1:9" ht="12.6" customHeight="1">
      <c r="A33" s="16" t="s">
        <v>13</v>
      </c>
      <c r="B33" s="1" t="s">
        <v>94</v>
      </c>
      <c r="C33" s="2" t="s">
        <v>27</v>
      </c>
      <c r="D33" s="1" t="s">
        <v>73</v>
      </c>
      <c r="E33" s="2" t="s">
        <v>70</v>
      </c>
      <c r="F33" s="49">
        <v>42484</v>
      </c>
      <c r="G33" s="49">
        <v>42501</v>
      </c>
      <c r="H33" s="12">
        <v>7</v>
      </c>
      <c r="I33" s="88" t="s">
        <v>109</v>
      </c>
    </row>
    <row r="34" spans="1:9" ht="12.6" customHeight="1">
      <c r="A34" s="16" t="s">
        <v>13</v>
      </c>
      <c r="B34" s="1" t="s">
        <v>66</v>
      </c>
      <c r="C34" s="2" t="s">
        <v>27</v>
      </c>
      <c r="D34" s="1" t="s">
        <v>73</v>
      </c>
      <c r="E34" s="2" t="s">
        <v>70</v>
      </c>
      <c r="F34" s="49">
        <v>43389</v>
      </c>
      <c r="G34" s="49">
        <v>43401</v>
      </c>
      <c r="H34" s="12">
        <v>7</v>
      </c>
      <c r="I34" s="88" t="s">
        <v>110</v>
      </c>
    </row>
    <row r="35" spans="1:9" ht="12.6" customHeight="1">
      <c r="A35" s="23" t="s">
        <v>13</v>
      </c>
      <c r="B35" s="29" t="s">
        <v>119</v>
      </c>
      <c r="C35" s="30" t="s">
        <v>27</v>
      </c>
      <c r="D35" s="31" t="s">
        <v>62</v>
      </c>
      <c r="E35" s="32" t="s">
        <v>58</v>
      </c>
      <c r="F35" s="51">
        <v>43848</v>
      </c>
      <c r="G35" s="51">
        <v>43862</v>
      </c>
      <c r="H35" s="32">
        <v>7</v>
      </c>
      <c r="I35" s="89" t="s">
        <v>130</v>
      </c>
    </row>
    <row r="36" spans="1:9" ht="12.6" customHeight="1">
      <c r="A36" s="94" t="s">
        <v>139</v>
      </c>
      <c r="B36" s="94"/>
      <c r="D36" s="1"/>
      <c r="F36" s="49"/>
      <c r="G36" s="49"/>
      <c r="I36" s="88"/>
    </row>
    <row r="37" spans="1:9" ht="12.6" customHeight="1">
      <c r="A37" s="16" t="s">
        <v>13</v>
      </c>
      <c r="B37" s="21" t="s">
        <v>119</v>
      </c>
      <c r="C37" s="12" t="s">
        <v>27</v>
      </c>
      <c r="D37" s="21" t="s">
        <v>62</v>
      </c>
      <c r="E37" s="12" t="s">
        <v>58</v>
      </c>
      <c r="F37" s="49">
        <v>43850</v>
      </c>
      <c r="G37" s="49">
        <v>43862</v>
      </c>
      <c r="H37" s="37">
        <v>6</v>
      </c>
      <c r="I37" s="88" t="s">
        <v>121</v>
      </c>
    </row>
    <row r="38" spans="1:9" ht="12.6" customHeight="1">
      <c r="A38" s="41" t="s">
        <v>13</v>
      </c>
      <c r="B38" s="42" t="s">
        <v>66</v>
      </c>
      <c r="C38" s="43" t="s">
        <v>27</v>
      </c>
      <c r="D38" s="42" t="s">
        <v>73</v>
      </c>
      <c r="E38" s="43" t="s">
        <v>70</v>
      </c>
      <c r="F38" s="49">
        <v>44315</v>
      </c>
      <c r="G38" s="49">
        <v>44324</v>
      </c>
      <c r="H38" s="12">
        <v>6</v>
      </c>
      <c r="I38" s="88" t="s">
        <v>243</v>
      </c>
    </row>
    <row r="39" spans="1:9" ht="12.6" customHeight="1">
      <c r="A39" s="16" t="s">
        <v>13</v>
      </c>
      <c r="B39" s="1" t="s">
        <v>100</v>
      </c>
      <c r="C39" s="2" t="s">
        <v>27</v>
      </c>
      <c r="D39" s="1" t="s">
        <v>32</v>
      </c>
      <c r="E39" s="2" t="s">
        <v>20</v>
      </c>
      <c r="F39" s="49">
        <v>43040</v>
      </c>
      <c r="G39" s="49">
        <v>43050</v>
      </c>
      <c r="H39" s="12">
        <v>5</v>
      </c>
      <c r="I39" s="88" t="s">
        <v>107</v>
      </c>
    </row>
    <row r="40" spans="1:9" ht="12.6" customHeight="1">
      <c r="A40" s="23" t="s">
        <v>13</v>
      </c>
      <c r="B40" s="29" t="s">
        <v>66</v>
      </c>
      <c r="C40" s="30" t="s">
        <v>27</v>
      </c>
      <c r="D40" s="29" t="s">
        <v>73</v>
      </c>
      <c r="E40" s="30" t="s">
        <v>70</v>
      </c>
      <c r="F40" s="51">
        <v>43394</v>
      </c>
      <c r="G40" s="52">
        <v>43401</v>
      </c>
      <c r="H40" s="48">
        <v>5</v>
      </c>
      <c r="I40" s="91" t="s">
        <v>108</v>
      </c>
    </row>
    <row r="41" spans="1:9" ht="12.6" customHeight="1">
      <c r="A41" s="94" t="s">
        <v>140</v>
      </c>
      <c r="B41" s="94"/>
      <c r="D41" s="1"/>
      <c r="F41" s="49"/>
      <c r="G41" s="49"/>
      <c r="I41" s="88"/>
    </row>
    <row r="42" spans="1:9" ht="12.6" customHeight="1">
      <c r="A42" s="23" t="s">
        <v>13</v>
      </c>
      <c r="B42" s="31" t="s">
        <v>66</v>
      </c>
      <c r="C42" s="32" t="s">
        <v>27</v>
      </c>
      <c r="D42" s="31" t="s">
        <v>73</v>
      </c>
      <c r="E42" s="32" t="s">
        <v>70</v>
      </c>
      <c r="F42" s="51">
        <v>45330</v>
      </c>
      <c r="G42" s="51">
        <v>45336</v>
      </c>
      <c r="H42" s="48">
        <v>4</v>
      </c>
      <c r="I42" s="89" t="s">
        <v>389</v>
      </c>
    </row>
    <row r="43" spans="1:9" ht="12.6" customHeight="1">
      <c r="A43" s="94" t="s">
        <v>141</v>
      </c>
      <c r="B43" s="94"/>
      <c r="D43" s="1"/>
      <c r="F43" s="49"/>
      <c r="G43" s="49"/>
      <c r="I43" s="88"/>
    </row>
    <row r="44" spans="1:9" ht="12.6" customHeight="1">
      <c r="A44" s="16" t="s">
        <v>13</v>
      </c>
      <c r="B44" s="1" t="s">
        <v>66</v>
      </c>
      <c r="C44" s="2" t="s">
        <v>27</v>
      </c>
      <c r="D44" s="1" t="s">
        <v>73</v>
      </c>
      <c r="E44" s="2" t="s">
        <v>70</v>
      </c>
      <c r="F44" s="49">
        <v>43478</v>
      </c>
      <c r="G44" s="49">
        <v>43481</v>
      </c>
      <c r="H44" s="12">
        <v>3</v>
      </c>
      <c r="I44" s="88" t="s">
        <v>113</v>
      </c>
    </row>
    <row r="45" spans="1:9" ht="12.6" customHeight="1">
      <c r="A45" s="16" t="s">
        <v>13</v>
      </c>
      <c r="B45" s="21" t="s">
        <v>119</v>
      </c>
      <c r="C45" s="12" t="s">
        <v>27</v>
      </c>
      <c r="D45" s="21" t="s">
        <v>62</v>
      </c>
      <c r="E45" s="12" t="s">
        <v>58</v>
      </c>
      <c r="F45" s="49">
        <v>43850</v>
      </c>
      <c r="G45" s="49">
        <v>43856</v>
      </c>
      <c r="H45" s="37">
        <v>3</v>
      </c>
      <c r="I45" s="88" t="s">
        <v>120</v>
      </c>
    </row>
    <row r="46" spans="1:9" ht="12.6" customHeight="1">
      <c r="A46" s="23" t="s">
        <v>13</v>
      </c>
      <c r="B46" s="29" t="s">
        <v>66</v>
      </c>
      <c r="C46" s="30" t="s">
        <v>27</v>
      </c>
      <c r="D46" s="29" t="s">
        <v>73</v>
      </c>
      <c r="E46" s="30" t="s">
        <v>70</v>
      </c>
      <c r="F46" s="51">
        <v>44296</v>
      </c>
      <c r="G46" s="51">
        <v>44300</v>
      </c>
      <c r="H46" s="32">
        <v>3</v>
      </c>
      <c r="I46" s="89" t="s">
        <v>159</v>
      </c>
    </row>
    <row r="47" spans="1:9" ht="12.6" customHeight="1">
      <c r="A47" s="94" t="s">
        <v>144</v>
      </c>
      <c r="B47" s="94"/>
      <c r="D47" s="1"/>
      <c r="F47" s="49"/>
      <c r="G47" s="49"/>
      <c r="I47" s="88"/>
    </row>
    <row r="48" spans="1:9" ht="12.6" customHeight="1">
      <c r="A48" s="16" t="s">
        <v>13</v>
      </c>
      <c r="B48" s="1" t="s">
        <v>66</v>
      </c>
      <c r="C48" s="2" t="s">
        <v>27</v>
      </c>
      <c r="D48" s="1" t="s">
        <v>73</v>
      </c>
      <c r="E48" s="2" t="s">
        <v>70</v>
      </c>
      <c r="F48" s="49">
        <v>42425</v>
      </c>
      <c r="G48" s="49">
        <v>42427</v>
      </c>
      <c r="H48" s="12">
        <v>2</v>
      </c>
      <c r="I48" s="88" t="s">
        <v>105</v>
      </c>
    </row>
    <row r="49" spans="1:9" ht="12.6" customHeight="1">
      <c r="A49" s="16" t="s">
        <v>13</v>
      </c>
      <c r="B49" s="1" t="s">
        <v>66</v>
      </c>
      <c r="C49" s="2" t="s">
        <v>27</v>
      </c>
      <c r="D49" s="1" t="s">
        <v>73</v>
      </c>
      <c r="E49" s="2" t="s">
        <v>70</v>
      </c>
      <c r="F49" s="49">
        <v>42763</v>
      </c>
      <c r="G49" s="49">
        <v>42767</v>
      </c>
      <c r="H49" s="12">
        <v>2</v>
      </c>
      <c r="I49" s="88" t="s">
        <v>106</v>
      </c>
    </row>
    <row r="50" spans="1:9" ht="12.6" customHeight="1">
      <c r="A50" s="16" t="s">
        <v>13</v>
      </c>
      <c r="B50" s="1" t="s">
        <v>100</v>
      </c>
      <c r="C50" s="2" t="s">
        <v>27</v>
      </c>
      <c r="D50" s="1" t="s">
        <v>32</v>
      </c>
      <c r="E50" s="2" t="s">
        <v>20</v>
      </c>
      <c r="F50" s="49">
        <v>43544</v>
      </c>
      <c r="G50" s="49">
        <v>43546</v>
      </c>
      <c r="H50" s="12">
        <v>2</v>
      </c>
      <c r="I50" s="88" t="s">
        <v>118</v>
      </c>
    </row>
    <row r="51" spans="1:9" ht="12.6" customHeight="1">
      <c r="A51" s="41" t="s">
        <v>13</v>
      </c>
      <c r="B51" s="42" t="s">
        <v>100</v>
      </c>
      <c r="C51" s="43" t="s">
        <v>27</v>
      </c>
      <c r="D51" s="42" t="s">
        <v>32</v>
      </c>
      <c r="E51" s="43" t="s">
        <v>20</v>
      </c>
      <c r="F51" s="53">
        <v>43810</v>
      </c>
      <c r="G51" s="53">
        <v>43812</v>
      </c>
      <c r="H51" s="46">
        <v>2</v>
      </c>
      <c r="I51" s="90" t="s">
        <v>132</v>
      </c>
    </row>
    <row r="52" spans="1:9" ht="12.6" customHeight="1">
      <c r="A52" s="41" t="s">
        <v>13</v>
      </c>
      <c r="B52" s="42" t="s">
        <v>66</v>
      </c>
      <c r="C52" s="43" t="s">
        <v>27</v>
      </c>
      <c r="D52" s="42" t="s">
        <v>73</v>
      </c>
      <c r="E52" s="43" t="s">
        <v>70</v>
      </c>
      <c r="F52" s="53">
        <v>44298</v>
      </c>
      <c r="G52" s="53">
        <v>44300</v>
      </c>
      <c r="H52" s="46">
        <v>2</v>
      </c>
      <c r="I52" s="90" t="s">
        <v>158</v>
      </c>
    </row>
    <row r="53" spans="1:9" s="42" customFormat="1" ht="12.6" customHeight="1">
      <c r="A53" s="41" t="s">
        <v>13</v>
      </c>
      <c r="B53" s="42" t="s">
        <v>66</v>
      </c>
      <c r="C53" s="43" t="s">
        <v>27</v>
      </c>
      <c r="D53" s="42" t="s">
        <v>73</v>
      </c>
      <c r="E53" s="43" t="s">
        <v>70</v>
      </c>
      <c r="F53" s="53">
        <v>44303</v>
      </c>
      <c r="G53" s="53">
        <v>44305</v>
      </c>
      <c r="H53" s="46">
        <v>2</v>
      </c>
      <c r="I53" s="90" t="s">
        <v>192</v>
      </c>
    </row>
    <row r="54" spans="1:9" ht="12.6" customHeight="1">
      <c r="A54" s="41" t="s">
        <v>13</v>
      </c>
      <c r="B54" s="42" t="s">
        <v>66</v>
      </c>
      <c r="C54" s="43" t="s">
        <v>27</v>
      </c>
      <c r="D54" s="42" t="s">
        <v>73</v>
      </c>
      <c r="E54" s="43" t="s">
        <v>70</v>
      </c>
      <c r="F54" s="53">
        <v>44516</v>
      </c>
      <c r="G54" s="53">
        <v>44518</v>
      </c>
      <c r="H54" s="46">
        <v>2</v>
      </c>
      <c r="I54" s="90" t="s">
        <v>118</v>
      </c>
    </row>
    <row r="55" spans="1:9" ht="12.6" customHeight="1">
      <c r="A55" s="23" t="s">
        <v>13</v>
      </c>
      <c r="B55" s="29" t="s">
        <v>352</v>
      </c>
      <c r="C55" s="30" t="s">
        <v>27</v>
      </c>
      <c r="D55" s="29" t="s">
        <v>127</v>
      </c>
      <c r="E55" s="30" t="s">
        <v>128</v>
      </c>
      <c r="F55" s="51">
        <v>44544</v>
      </c>
      <c r="G55" s="51">
        <v>44545</v>
      </c>
      <c r="H55" s="32">
        <v>2</v>
      </c>
      <c r="I55" s="89" t="s">
        <v>353</v>
      </c>
    </row>
    <row r="56" spans="1:9" ht="12.6" customHeight="1">
      <c r="A56" s="94" t="s">
        <v>152</v>
      </c>
      <c r="B56" s="94"/>
      <c r="D56" s="1"/>
      <c r="F56" s="49"/>
      <c r="G56" s="49"/>
      <c r="I56" s="88"/>
    </row>
    <row r="57" spans="1:9" ht="12.6" customHeight="1">
      <c r="A57" s="16" t="s">
        <v>13</v>
      </c>
      <c r="B57" s="1" t="s">
        <v>66</v>
      </c>
      <c r="C57" s="2" t="s">
        <v>27</v>
      </c>
      <c r="D57" s="1" t="s">
        <v>73</v>
      </c>
      <c r="E57" s="2" t="s">
        <v>70</v>
      </c>
      <c r="F57" s="49">
        <v>42425</v>
      </c>
      <c r="G57" s="49">
        <v>42427</v>
      </c>
      <c r="H57" s="12">
        <v>2</v>
      </c>
      <c r="I57" s="88" t="s">
        <v>105</v>
      </c>
    </row>
    <row r="58" spans="1:9" ht="12.6" customHeight="1">
      <c r="A58" s="16" t="s">
        <v>13</v>
      </c>
      <c r="B58" s="1" t="s">
        <v>100</v>
      </c>
      <c r="C58" s="2" t="s">
        <v>27</v>
      </c>
      <c r="D58" s="1" t="s">
        <v>32</v>
      </c>
      <c r="E58" s="2" t="s">
        <v>20</v>
      </c>
      <c r="F58" s="49">
        <v>43810</v>
      </c>
      <c r="G58" s="49">
        <v>43812</v>
      </c>
      <c r="H58" s="12">
        <v>2</v>
      </c>
      <c r="I58" s="88" t="s">
        <v>132</v>
      </c>
    </row>
    <row r="59" spans="1:9" ht="12.6" customHeight="1">
      <c r="A59" s="16" t="s">
        <v>13</v>
      </c>
      <c r="B59" s="1" t="s">
        <v>66</v>
      </c>
      <c r="C59" s="2" t="s">
        <v>27</v>
      </c>
      <c r="D59" s="1" t="s">
        <v>73</v>
      </c>
      <c r="E59" s="2" t="s">
        <v>70</v>
      </c>
      <c r="F59" s="49">
        <v>44298</v>
      </c>
      <c r="G59" s="49">
        <v>44300</v>
      </c>
      <c r="H59" s="12">
        <v>2</v>
      </c>
      <c r="I59" s="88" t="s">
        <v>158</v>
      </c>
    </row>
    <row r="60" spans="1:9" ht="12.6" customHeight="1">
      <c r="A60" s="23" t="s">
        <v>13</v>
      </c>
      <c r="B60" s="29" t="s">
        <v>66</v>
      </c>
      <c r="C60" s="30" t="s">
        <v>27</v>
      </c>
      <c r="D60" s="29" t="s">
        <v>73</v>
      </c>
      <c r="E60" s="30" t="s">
        <v>70</v>
      </c>
      <c r="F60" s="51">
        <v>44303</v>
      </c>
      <c r="G60" s="51">
        <v>44305</v>
      </c>
      <c r="H60" s="32">
        <v>2</v>
      </c>
      <c r="I60" s="89" t="s">
        <v>192</v>
      </c>
    </row>
    <row r="61" spans="1:9" ht="12.6" customHeight="1">
      <c r="A61" s="24"/>
      <c r="B61" s="24"/>
      <c r="C61" s="25"/>
      <c r="D61" s="25"/>
      <c r="E61" s="25"/>
      <c r="F61" s="24"/>
      <c r="G61" s="25"/>
      <c r="H61" s="25"/>
      <c r="I61" s="24"/>
    </row>
  </sheetData>
  <autoFilter ref="A4:I4"/>
  <mergeCells count="12">
    <mergeCell ref="A1:F2"/>
    <mergeCell ref="A10:B10"/>
    <mergeCell ref="A5:B5"/>
    <mergeCell ref="A23:B23"/>
    <mergeCell ref="A29:B29"/>
    <mergeCell ref="A56:B56"/>
    <mergeCell ref="A41:B41"/>
    <mergeCell ref="A43:B43"/>
    <mergeCell ref="A36:B36"/>
    <mergeCell ref="A15:B15"/>
    <mergeCell ref="A47:B47"/>
    <mergeCell ref="A19:B19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73"/>
  <sheetViews>
    <sheetView workbookViewId="0">
      <selection activeCell="I9" sqref="I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95" t="s">
        <v>161</v>
      </c>
      <c r="B1" s="95"/>
      <c r="C1" s="95"/>
      <c r="D1" s="95"/>
      <c r="E1" s="95"/>
      <c r="F1" s="95"/>
      <c r="G1" s="95"/>
      <c r="H1" s="95"/>
      <c r="I1" s="95"/>
      <c r="J1" s="95"/>
      <c r="K1" s="20" t="s">
        <v>14</v>
      </c>
      <c r="L1" s="19" t="s">
        <v>16</v>
      </c>
      <c r="M1" s="14"/>
      <c r="N1" s="14"/>
    </row>
    <row r="2" spans="1:14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19"/>
      <c r="L2" s="18"/>
      <c r="M2" s="84" t="s">
        <v>1</v>
      </c>
      <c r="N2" s="17"/>
    </row>
    <row r="3" spans="1:14" s="5" customFormat="1">
      <c r="A3" s="3" t="s">
        <v>12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40" t="s">
        <v>17</v>
      </c>
      <c r="N3" s="86" t="s">
        <v>15</v>
      </c>
    </row>
    <row r="4" spans="1:14" s="10" customFormat="1" ht="12.75" customHeight="1">
      <c r="A4" s="6"/>
      <c r="B4" s="6"/>
      <c r="C4" s="39"/>
      <c r="D4" s="39"/>
      <c r="E4" s="39"/>
      <c r="F4" s="39"/>
      <c r="G4" s="8"/>
      <c r="H4" s="8"/>
      <c r="I4" s="8"/>
      <c r="J4" s="9"/>
      <c r="K4" s="8"/>
      <c r="L4" s="6"/>
      <c r="M4" s="39"/>
      <c r="N4" s="85"/>
    </row>
    <row r="5" spans="1:14" ht="12.6" customHeight="1">
      <c r="A5" s="94" t="s">
        <v>162</v>
      </c>
      <c r="B5" s="94"/>
      <c r="D5" s="1"/>
      <c r="F5" s="49"/>
      <c r="G5" s="49"/>
      <c r="I5" s="57"/>
      <c r="J5" s="57"/>
      <c r="K5" s="1"/>
      <c r="M5" s="1"/>
      <c r="N5" s="81"/>
    </row>
    <row r="6" spans="1:14" ht="12.6" customHeight="1">
      <c r="A6" s="41" t="s">
        <v>13</v>
      </c>
      <c r="B6" s="42" t="s">
        <v>287</v>
      </c>
      <c r="C6" s="43"/>
      <c r="D6" s="42" t="s">
        <v>136</v>
      </c>
      <c r="E6" s="43" t="s">
        <v>135</v>
      </c>
      <c r="F6" s="43" t="s">
        <v>128</v>
      </c>
      <c r="G6" s="43">
        <v>29</v>
      </c>
      <c r="H6" s="43">
        <v>12</v>
      </c>
      <c r="I6" s="43">
        <v>2020</v>
      </c>
      <c r="J6" s="53">
        <f t="shared" ref="J6:J7" si="0">DATE(I6,H6,G6)</f>
        <v>44194</v>
      </c>
      <c r="K6" s="43" t="s">
        <v>134</v>
      </c>
      <c r="L6" s="43"/>
      <c r="M6" s="43">
        <v>29</v>
      </c>
      <c r="N6" s="83" t="s">
        <v>290</v>
      </c>
    </row>
    <row r="7" spans="1:14" ht="12.6" customHeight="1">
      <c r="A7" s="23" t="s">
        <v>13</v>
      </c>
      <c r="B7" s="29" t="s">
        <v>287</v>
      </c>
      <c r="C7" s="30"/>
      <c r="D7" s="29" t="s">
        <v>114</v>
      </c>
      <c r="E7" s="30" t="s">
        <v>95</v>
      </c>
      <c r="F7" s="30" t="s">
        <v>284</v>
      </c>
      <c r="G7" s="30">
        <v>14</v>
      </c>
      <c r="H7" s="30">
        <v>11</v>
      </c>
      <c r="I7" s="30">
        <v>2023</v>
      </c>
      <c r="J7" s="51">
        <f t="shared" si="0"/>
        <v>45244</v>
      </c>
      <c r="K7" s="30" t="s">
        <v>373</v>
      </c>
      <c r="L7" s="30"/>
      <c r="M7" s="30">
        <v>15</v>
      </c>
      <c r="N7" s="82" t="s">
        <v>374</v>
      </c>
    </row>
    <row r="8" spans="1:14" ht="12.6" customHeight="1">
      <c r="A8" s="94" t="s">
        <v>165</v>
      </c>
      <c r="B8" s="94"/>
      <c r="D8" s="1"/>
      <c r="F8" s="49"/>
      <c r="G8" s="49"/>
      <c r="I8" s="58"/>
      <c r="J8" s="58"/>
      <c r="K8" s="1"/>
      <c r="M8" s="1"/>
      <c r="N8" s="81"/>
    </row>
    <row r="9" spans="1:14" ht="12.6" customHeight="1">
      <c r="A9" s="16" t="s">
        <v>13</v>
      </c>
      <c r="B9" s="1" t="s">
        <v>288</v>
      </c>
      <c r="D9" s="1" t="s">
        <v>18</v>
      </c>
      <c r="E9" s="2" t="s">
        <v>19</v>
      </c>
      <c r="F9" s="2" t="s">
        <v>150</v>
      </c>
      <c r="G9" s="2">
        <v>8</v>
      </c>
      <c r="H9" s="2">
        <v>12</v>
      </c>
      <c r="I9" s="2">
        <v>2018</v>
      </c>
      <c r="J9" s="49">
        <f>DATE(I9,H9,G9)</f>
        <v>43442</v>
      </c>
      <c r="K9" s="2" t="s">
        <v>102</v>
      </c>
      <c r="L9" s="2"/>
      <c r="M9" s="2">
        <v>22</v>
      </c>
      <c r="N9" s="81" t="s">
        <v>291</v>
      </c>
    </row>
    <row r="10" spans="1:14" ht="12.6" customHeight="1">
      <c r="A10" s="16" t="s">
        <v>13</v>
      </c>
      <c r="B10" s="1" t="s">
        <v>288</v>
      </c>
      <c r="D10" s="1" t="s">
        <v>75</v>
      </c>
      <c r="E10" s="2" t="s">
        <v>68</v>
      </c>
      <c r="F10" s="2" t="s">
        <v>135</v>
      </c>
      <c r="G10" s="2">
        <v>31</v>
      </c>
      <c r="H10" s="2">
        <v>3</v>
      </c>
      <c r="I10" s="2">
        <v>2019</v>
      </c>
      <c r="J10" s="49">
        <f>DATE(I10,H10,G10)</f>
        <v>43555</v>
      </c>
      <c r="K10" s="2" t="s">
        <v>102</v>
      </c>
      <c r="L10" s="2" t="s">
        <v>82</v>
      </c>
      <c r="M10" s="2">
        <v>22</v>
      </c>
      <c r="N10" s="81" t="s">
        <v>292</v>
      </c>
    </row>
    <row r="11" spans="1:14" ht="12.6" customHeight="1">
      <c r="A11" s="16" t="s">
        <v>13</v>
      </c>
      <c r="B11" s="1" t="s">
        <v>288</v>
      </c>
      <c r="D11" s="1" t="s">
        <v>89</v>
      </c>
      <c r="E11" s="2" t="s">
        <v>90</v>
      </c>
      <c r="F11" s="2" t="s">
        <v>151</v>
      </c>
      <c r="G11" s="2">
        <v>7</v>
      </c>
      <c r="H11" s="2">
        <v>4</v>
      </c>
      <c r="I11" s="2">
        <v>2021</v>
      </c>
      <c r="J11" s="49">
        <f t="shared" ref="J11" si="1">DATE(I11,H11,G11)</f>
        <v>44293</v>
      </c>
      <c r="K11" s="2" t="s">
        <v>134</v>
      </c>
      <c r="L11" s="2"/>
      <c r="M11" s="2">
        <v>19</v>
      </c>
      <c r="N11" s="81" t="s">
        <v>293</v>
      </c>
    </row>
    <row r="12" spans="1:14" ht="12.6" customHeight="1">
      <c r="A12" s="16" t="s">
        <v>13</v>
      </c>
      <c r="B12" s="1" t="s">
        <v>288</v>
      </c>
      <c r="D12" s="1" t="s">
        <v>129</v>
      </c>
      <c r="E12" s="2" t="s">
        <v>31</v>
      </c>
      <c r="F12" s="2" t="s">
        <v>135</v>
      </c>
      <c r="G12" s="2">
        <v>30</v>
      </c>
      <c r="H12" s="2">
        <v>1</v>
      </c>
      <c r="I12" s="2">
        <v>2022</v>
      </c>
      <c r="J12" s="49">
        <f t="shared" ref="J12:J17" si="2">DATE(I12,H12,G12)</f>
        <v>44591</v>
      </c>
      <c r="K12" s="2" t="s">
        <v>261</v>
      </c>
      <c r="L12" s="2"/>
      <c r="M12" s="2">
        <v>23</v>
      </c>
      <c r="N12" s="81" t="s">
        <v>318</v>
      </c>
    </row>
    <row r="13" spans="1:14" ht="12.6" customHeight="1">
      <c r="A13" s="16" t="s">
        <v>13</v>
      </c>
      <c r="B13" s="1" t="s">
        <v>288</v>
      </c>
      <c r="D13" s="42" t="s">
        <v>263</v>
      </c>
      <c r="E13" s="43" t="s">
        <v>124</v>
      </c>
      <c r="F13" s="43" t="s">
        <v>164</v>
      </c>
      <c r="G13" s="43">
        <v>2</v>
      </c>
      <c r="H13" s="43">
        <v>4</v>
      </c>
      <c r="I13" s="43">
        <v>2022</v>
      </c>
      <c r="J13" s="53">
        <f t="shared" si="2"/>
        <v>44653</v>
      </c>
      <c r="K13" s="43" t="s">
        <v>261</v>
      </c>
      <c r="L13" s="43"/>
      <c r="M13" s="43">
        <v>21</v>
      </c>
      <c r="N13" s="83" t="s">
        <v>319</v>
      </c>
    </row>
    <row r="14" spans="1:14" ht="12.6" customHeight="1">
      <c r="A14" s="41" t="s">
        <v>13</v>
      </c>
      <c r="B14" s="42" t="s">
        <v>288</v>
      </c>
      <c r="C14" s="43"/>
      <c r="D14" s="42" t="s">
        <v>136</v>
      </c>
      <c r="E14" s="43" t="s">
        <v>135</v>
      </c>
      <c r="F14" s="43" t="s">
        <v>56</v>
      </c>
      <c r="G14" s="43">
        <v>23</v>
      </c>
      <c r="H14" s="43">
        <v>1</v>
      </c>
      <c r="I14" s="43">
        <v>2023</v>
      </c>
      <c r="J14" s="53">
        <f t="shared" si="2"/>
        <v>44949</v>
      </c>
      <c r="K14" s="43" t="s">
        <v>346</v>
      </c>
      <c r="L14" s="43"/>
      <c r="M14" s="43">
        <v>23</v>
      </c>
      <c r="N14" s="83" t="s">
        <v>355</v>
      </c>
    </row>
    <row r="15" spans="1:14" ht="12.6" customHeight="1">
      <c r="A15" s="41" t="s">
        <v>13</v>
      </c>
      <c r="B15" s="42" t="s">
        <v>288</v>
      </c>
      <c r="C15" s="43"/>
      <c r="D15" s="42" t="s">
        <v>268</v>
      </c>
      <c r="E15" s="43" t="s">
        <v>267</v>
      </c>
      <c r="F15" s="43" t="s">
        <v>164</v>
      </c>
      <c r="G15" s="43">
        <v>24</v>
      </c>
      <c r="H15" s="43">
        <v>1</v>
      </c>
      <c r="I15" s="43">
        <v>2023</v>
      </c>
      <c r="J15" s="53">
        <f t="shared" si="2"/>
        <v>44950</v>
      </c>
      <c r="K15" s="43" t="s">
        <v>346</v>
      </c>
      <c r="L15" s="43"/>
      <c r="M15" s="43">
        <v>22</v>
      </c>
      <c r="N15" s="83" t="s">
        <v>356</v>
      </c>
    </row>
    <row r="16" spans="1:14" ht="12.6" customHeight="1">
      <c r="A16" s="41" t="s">
        <v>13</v>
      </c>
      <c r="B16" s="42" t="s">
        <v>288</v>
      </c>
      <c r="C16" s="43"/>
      <c r="D16" s="42" t="s">
        <v>114</v>
      </c>
      <c r="E16" s="43" t="s">
        <v>95</v>
      </c>
      <c r="F16" s="43" t="s">
        <v>150</v>
      </c>
      <c r="G16" s="43">
        <v>25</v>
      </c>
      <c r="H16" s="43">
        <v>10</v>
      </c>
      <c r="I16" s="43">
        <v>2023</v>
      </c>
      <c r="J16" s="53">
        <f t="shared" si="2"/>
        <v>45224</v>
      </c>
      <c r="K16" s="43" t="s">
        <v>373</v>
      </c>
      <c r="L16" s="43"/>
      <c r="M16" s="43">
        <v>19</v>
      </c>
      <c r="N16" s="83" t="s">
        <v>397</v>
      </c>
    </row>
    <row r="17" spans="1:16" ht="12.6" customHeight="1">
      <c r="A17" s="23" t="s">
        <v>13</v>
      </c>
      <c r="B17" s="29" t="s">
        <v>288</v>
      </c>
      <c r="C17" s="30"/>
      <c r="D17" s="29" t="s">
        <v>393</v>
      </c>
      <c r="E17" s="30" t="s">
        <v>78</v>
      </c>
      <c r="F17" s="30" t="s">
        <v>21</v>
      </c>
      <c r="G17" s="30">
        <v>14</v>
      </c>
      <c r="H17" s="30">
        <v>11</v>
      </c>
      <c r="I17" s="30">
        <v>2023</v>
      </c>
      <c r="J17" s="51">
        <f t="shared" si="2"/>
        <v>45244</v>
      </c>
      <c r="K17" s="30" t="s">
        <v>373</v>
      </c>
      <c r="L17" s="30"/>
      <c r="M17" s="30">
        <v>20</v>
      </c>
      <c r="N17" s="82" t="s">
        <v>398</v>
      </c>
    </row>
    <row r="18" spans="1:16" ht="12.6" customHeight="1">
      <c r="A18" s="94" t="s">
        <v>167</v>
      </c>
      <c r="B18" s="94"/>
      <c r="D18" s="1"/>
      <c r="F18" s="49"/>
      <c r="G18" s="49"/>
      <c r="I18" s="58"/>
      <c r="J18" s="58"/>
      <c r="K18" s="1"/>
      <c r="M18" s="1"/>
      <c r="N18" s="81"/>
    </row>
    <row r="19" spans="1:16" ht="12.6" customHeight="1">
      <c r="A19" s="16" t="s">
        <v>13</v>
      </c>
      <c r="B19" s="1" t="s">
        <v>289</v>
      </c>
      <c r="D19" s="1" t="s">
        <v>33</v>
      </c>
      <c r="E19" s="2" t="s">
        <v>34</v>
      </c>
      <c r="F19" s="2" t="s">
        <v>68</v>
      </c>
      <c r="G19" s="2">
        <v>3</v>
      </c>
      <c r="H19" s="2">
        <v>3</v>
      </c>
      <c r="I19" s="2">
        <v>2017</v>
      </c>
      <c r="J19" s="49">
        <f>DATE(I19,H19,G19)</f>
        <v>42797</v>
      </c>
      <c r="K19" s="2" t="s">
        <v>99</v>
      </c>
      <c r="L19" s="2"/>
      <c r="M19" s="2">
        <v>25</v>
      </c>
      <c r="N19" s="81" t="s">
        <v>294</v>
      </c>
    </row>
    <row r="20" spans="1:16" ht="12.6" customHeight="1">
      <c r="A20" s="16" t="s">
        <v>13</v>
      </c>
      <c r="B20" s="1" t="s">
        <v>289</v>
      </c>
      <c r="D20" s="1" t="s">
        <v>32</v>
      </c>
      <c r="E20" s="2" t="s">
        <v>20</v>
      </c>
      <c r="F20" s="2" t="s">
        <v>90</v>
      </c>
      <c r="G20" s="2">
        <v>16</v>
      </c>
      <c r="H20" s="2">
        <v>1</v>
      </c>
      <c r="I20" s="2">
        <v>2019</v>
      </c>
      <c r="J20" s="49">
        <f>DATE(I20,H20,G20)</f>
        <v>43481</v>
      </c>
      <c r="K20" s="2" t="s">
        <v>102</v>
      </c>
      <c r="L20" s="2" t="s">
        <v>82</v>
      </c>
      <c r="M20" s="2">
        <v>23</v>
      </c>
      <c r="N20" s="81" t="s">
        <v>295</v>
      </c>
    </row>
    <row r="21" spans="1:16" ht="12.6" customHeight="1">
      <c r="A21" s="16" t="s">
        <v>13</v>
      </c>
      <c r="B21" s="1" t="s">
        <v>289</v>
      </c>
      <c r="D21" s="1" t="s">
        <v>61</v>
      </c>
      <c r="E21" s="2" t="s">
        <v>57</v>
      </c>
      <c r="F21" s="2" t="s">
        <v>135</v>
      </c>
      <c r="G21" s="2">
        <v>25</v>
      </c>
      <c r="H21" s="2">
        <v>11</v>
      </c>
      <c r="I21" s="2">
        <v>2019</v>
      </c>
      <c r="J21" s="49">
        <f t="shared" ref="J21:J22" si="3">DATE(I21,H21,G21)</f>
        <v>43794</v>
      </c>
      <c r="K21" s="2" t="s">
        <v>133</v>
      </c>
      <c r="L21" s="2"/>
      <c r="M21" s="2">
        <v>21</v>
      </c>
      <c r="N21" s="81" t="s">
        <v>296</v>
      </c>
    </row>
    <row r="22" spans="1:16" ht="12.6" customHeight="1">
      <c r="A22" s="16" t="s">
        <v>13</v>
      </c>
      <c r="B22" s="1" t="s">
        <v>289</v>
      </c>
      <c r="D22" s="1" t="s">
        <v>32</v>
      </c>
      <c r="E22" s="2" t="s">
        <v>20</v>
      </c>
      <c r="F22" s="2" t="s">
        <v>70</v>
      </c>
      <c r="G22" s="2">
        <v>20</v>
      </c>
      <c r="H22" s="2">
        <v>2</v>
      </c>
      <c r="I22" s="2">
        <v>2020</v>
      </c>
      <c r="J22" s="49">
        <f t="shared" si="3"/>
        <v>43881</v>
      </c>
      <c r="K22" s="2" t="s">
        <v>133</v>
      </c>
      <c r="L22" s="2"/>
      <c r="M22" s="2">
        <v>25</v>
      </c>
      <c r="N22" s="81" t="s">
        <v>297</v>
      </c>
    </row>
    <row r="23" spans="1:16" ht="12.6" customHeight="1">
      <c r="A23" s="16" t="s">
        <v>13</v>
      </c>
      <c r="B23" s="1" t="s">
        <v>289</v>
      </c>
      <c r="D23" s="1" t="s">
        <v>32</v>
      </c>
      <c r="E23" s="2" t="s">
        <v>20</v>
      </c>
      <c r="F23" s="2" t="s">
        <v>135</v>
      </c>
      <c r="G23" s="2">
        <v>2</v>
      </c>
      <c r="H23" s="2">
        <v>8</v>
      </c>
      <c r="I23" s="2">
        <v>2020</v>
      </c>
      <c r="J23" s="49">
        <f t="shared" ref="J23:J28" si="4">DATE(I23,H23,G23)</f>
        <v>44045</v>
      </c>
      <c r="K23" s="2" t="s">
        <v>133</v>
      </c>
      <c r="L23" s="2"/>
      <c r="M23" s="2">
        <v>21</v>
      </c>
      <c r="N23" s="81" t="s">
        <v>298</v>
      </c>
    </row>
    <row r="24" spans="1:16" ht="12.6" customHeight="1">
      <c r="A24" s="41" t="s">
        <v>13</v>
      </c>
      <c r="B24" s="42" t="s">
        <v>289</v>
      </c>
      <c r="C24" s="43"/>
      <c r="D24" s="42" t="s">
        <v>32</v>
      </c>
      <c r="E24" s="43" t="s">
        <v>20</v>
      </c>
      <c r="F24" s="43" t="s">
        <v>57</v>
      </c>
      <c r="G24" s="43">
        <v>19</v>
      </c>
      <c r="H24" s="43">
        <v>1</v>
      </c>
      <c r="I24" s="43">
        <v>2022</v>
      </c>
      <c r="J24" s="53">
        <f t="shared" si="4"/>
        <v>44580</v>
      </c>
      <c r="K24" s="43" t="s">
        <v>261</v>
      </c>
      <c r="L24" s="43"/>
      <c r="M24" s="43">
        <v>22</v>
      </c>
      <c r="N24" s="83" t="s">
        <v>320</v>
      </c>
      <c r="O24" s="42"/>
    </row>
    <row r="25" spans="1:16" ht="12.6" customHeight="1">
      <c r="A25" s="41" t="s">
        <v>13</v>
      </c>
      <c r="B25" s="42" t="s">
        <v>289</v>
      </c>
      <c r="C25" s="43"/>
      <c r="D25" s="42" t="s">
        <v>136</v>
      </c>
      <c r="E25" s="43" t="s">
        <v>135</v>
      </c>
      <c r="F25" s="43" t="s">
        <v>69</v>
      </c>
      <c r="G25" s="43">
        <v>1</v>
      </c>
      <c r="H25" s="43">
        <v>3</v>
      </c>
      <c r="I25" s="43">
        <v>2023</v>
      </c>
      <c r="J25" s="53">
        <f t="shared" si="4"/>
        <v>44986</v>
      </c>
      <c r="K25" s="43" t="s">
        <v>346</v>
      </c>
      <c r="L25" s="43"/>
      <c r="M25" s="43">
        <v>26</v>
      </c>
      <c r="N25" s="83" t="s">
        <v>357</v>
      </c>
      <c r="O25" s="42"/>
      <c r="P25" s="42"/>
    </row>
    <row r="26" spans="1:16" ht="12.6" customHeight="1">
      <c r="A26" s="41" t="s">
        <v>13</v>
      </c>
      <c r="B26" s="42" t="s">
        <v>289</v>
      </c>
      <c r="C26" s="43"/>
      <c r="D26" s="42" t="s">
        <v>18</v>
      </c>
      <c r="E26" s="43" t="s">
        <v>19</v>
      </c>
      <c r="F26" s="43" t="s">
        <v>236</v>
      </c>
      <c r="G26" s="43">
        <v>23</v>
      </c>
      <c r="H26" s="43">
        <v>12</v>
      </c>
      <c r="I26" s="43">
        <v>2023</v>
      </c>
      <c r="J26" s="53">
        <f t="shared" si="4"/>
        <v>45283</v>
      </c>
      <c r="K26" s="43" t="s">
        <v>373</v>
      </c>
      <c r="L26" s="43"/>
      <c r="M26" s="43">
        <v>25</v>
      </c>
      <c r="N26" s="83" t="s">
        <v>394</v>
      </c>
      <c r="O26" s="42"/>
      <c r="P26" s="42"/>
    </row>
    <row r="27" spans="1:16" ht="12.6" customHeight="1">
      <c r="A27" s="41" t="s">
        <v>13</v>
      </c>
      <c r="B27" s="42" t="s">
        <v>289</v>
      </c>
      <c r="C27" s="43"/>
      <c r="D27" s="42" t="s">
        <v>393</v>
      </c>
      <c r="E27" s="43" t="s">
        <v>78</v>
      </c>
      <c r="F27" s="43" t="s">
        <v>38</v>
      </c>
      <c r="G27" s="43">
        <v>6</v>
      </c>
      <c r="H27" s="43">
        <v>2</v>
      </c>
      <c r="I27" s="43">
        <v>2024</v>
      </c>
      <c r="J27" s="53">
        <f t="shared" si="4"/>
        <v>45328</v>
      </c>
      <c r="K27" s="43" t="s">
        <v>373</v>
      </c>
      <c r="L27" s="43"/>
      <c r="M27" s="43">
        <v>21</v>
      </c>
      <c r="N27" s="83" t="s">
        <v>395</v>
      </c>
      <c r="O27" s="42"/>
    </row>
    <row r="28" spans="1:16" ht="12.6" customHeight="1">
      <c r="A28" s="23" t="s">
        <v>13</v>
      </c>
      <c r="B28" s="29" t="s">
        <v>289</v>
      </c>
      <c r="C28" s="30"/>
      <c r="D28" s="29" t="s">
        <v>35</v>
      </c>
      <c r="E28" s="30" t="s">
        <v>36</v>
      </c>
      <c r="F28" s="30"/>
      <c r="G28" s="30">
        <v>9</v>
      </c>
      <c r="H28" s="30">
        <v>2</v>
      </c>
      <c r="I28" s="30">
        <v>2024</v>
      </c>
      <c r="J28" s="51">
        <f t="shared" si="4"/>
        <v>45331</v>
      </c>
      <c r="K28" s="30" t="s">
        <v>373</v>
      </c>
      <c r="L28" s="30"/>
      <c r="M28" s="30">
        <v>20</v>
      </c>
      <c r="N28" s="82" t="s">
        <v>396</v>
      </c>
      <c r="O28" s="42"/>
    </row>
    <row r="29" spans="1:16" ht="12.6" customHeight="1">
      <c r="A29" s="94" t="s">
        <v>168</v>
      </c>
      <c r="B29" s="94"/>
      <c r="D29" s="1"/>
      <c r="F29" s="49"/>
      <c r="G29" s="49"/>
      <c r="I29" s="58"/>
      <c r="J29" s="58"/>
      <c r="K29" s="1"/>
      <c r="M29" s="1"/>
      <c r="N29" s="81"/>
    </row>
    <row r="30" spans="1:16" ht="12.6" customHeight="1">
      <c r="A30" s="23" t="s">
        <v>13</v>
      </c>
      <c r="B30" s="29" t="s">
        <v>279</v>
      </c>
      <c r="C30" s="30"/>
      <c r="D30" s="29" t="s">
        <v>61</v>
      </c>
      <c r="E30" s="30" t="s">
        <v>57</v>
      </c>
      <c r="F30" s="30" t="s">
        <v>135</v>
      </c>
      <c r="G30" s="30">
        <v>8</v>
      </c>
      <c r="H30" s="30">
        <v>1</v>
      </c>
      <c r="I30" s="30">
        <v>2021</v>
      </c>
      <c r="J30" s="51">
        <f t="shared" ref="J30" si="5">DATE(I30,H30,G30)</f>
        <v>44204</v>
      </c>
      <c r="K30" s="30" t="s">
        <v>134</v>
      </c>
      <c r="L30" s="30"/>
      <c r="M30" s="30">
        <v>25</v>
      </c>
      <c r="N30" s="82" t="s">
        <v>299</v>
      </c>
    </row>
    <row r="31" spans="1:16" ht="12.6" customHeight="1">
      <c r="A31" s="94" t="s">
        <v>358</v>
      </c>
      <c r="B31" s="94"/>
      <c r="D31" s="1"/>
      <c r="F31" s="49"/>
      <c r="G31" s="49"/>
      <c r="I31" s="58"/>
      <c r="J31" s="58"/>
      <c r="K31" s="1"/>
      <c r="M31" s="1"/>
      <c r="N31" s="81"/>
    </row>
    <row r="32" spans="1:16" ht="12.6" customHeight="1">
      <c r="A32" s="23" t="s">
        <v>13</v>
      </c>
      <c r="B32" s="29" t="s">
        <v>281</v>
      </c>
      <c r="C32" s="32"/>
      <c r="D32" s="29" t="s">
        <v>273</v>
      </c>
      <c r="E32" s="30" t="s">
        <v>236</v>
      </c>
      <c r="F32" s="30" t="s">
        <v>283</v>
      </c>
      <c r="G32" s="30">
        <v>24</v>
      </c>
      <c r="H32" s="30">
        <v>2</v>
      </c>
      <c r="I32" s="30">
        <v>2023</v>
      </c>
      <c r="J32" s="51">
        <f t="shared" ref="J32" si="6">DATE(I32,H32,G32)</f>
        <v>44981</v>
      </c>
      <c r="K32" s="30" t="s">
        <v>346</v>
      </c>
      <c r="L32" s="30" t="s">
        <v>277</v>
      </c>
      <c r="M32" s="30">
        <v>26</v>
      </c>
      <c r="N32" s="29" t="s">
        <v>359</v>
      </c>
      <c r="O32" s="42"/>
    </row>
    <row r="33" spans="1:15" ht="12.6" customHeight="1">
      <c r="A33" s="94" t="s">
        <v>169</v>
      </c>
      <c r="B33" s="94"/>
      <c r="D33" s="1"/>
      <c r="F33" s="49"/>
      <c r="G33" s="49"/>
      <c r="I33" s="58"/>
      <c r="J33" s="58"/>
      <c r="K33" s="1"/>
      <c r="M33" s="1"/>
      <c r="N33" s="81"/>
    </row>
    <row r="34" spans="1:15" ht="12.6" customHeight="1">
      <c r="A34" s="41" t="s">
        <v>13</v>
      </c>
      <c r="B34" s="42" t="s">
        <v>282</v>
      </c>
      <c r="C34" s="43"/>
      <c r="D34" s="42" t="s">
        <v>32</v>
      </c>
      <c r="E34" s="43" t="s">
        <v>20</v>
      </c>
      <c r="F34" s="43" t="s">
        <v>31</v>
      </c>
      <c r="G34" s="43">
        <v>7</v>
      </c>
      <c r="H34" s="43">
        <v>1</v>
      </c>
      <c r="I34" s="43">
        <v>2019</v>
      </c>
      <c r="J34" s="53">
        <f t="shared" ref="J34:J37" si="7">DATE(I34,H34,G34)</f>
        <v>43472</v>
      </c>
      <c r="K34" s="43" t="s">
        <v>102</v>
      </c>
      <c r="L34" s="43"/>
      <c r="M34" s="43">
        <v>22</v>
      </c>
      <c r="N34" s="42" t="s">
        <v>300</v>
      </c>
    </row>
    <row r="35" spans="1:15" ht="12.6" customHeight="1">
      <c r="A35" s="41" t="s">
        <v>13</v>
      </c>
      <c r="B35" s="42" t="s">
        <v>282</v>
      </c>
      <c r="C35" s="46"/>
      <c r="D35" s="42" t="s">
        <v>33</v>
      </c>
      <c r="E35" s="43" t="s">
        <v>34</v>
      </c>
      <c r="F35" s="43" t="s">
        <v>38</v>
      </c>
      <c r="G35" s="43">
        <v>30</v>
      </c>
      <c r="H35" s="43">
        <v>10</v>
      </c>
      <c r="I35" s="43">
        <v>2022</v>
      </c>
      <c r="J35" s="53">
        <f t="shared" si="7"/>
        <v>44864</v>
      </c>
      <c r="K35" s="43" t="s">
        <v>346</v>
      </c>
      <c r="L35" s="43"/>
      <c r="M35" s="43">
        <v>23</v>
      </c>
      <c r="N35" s="42" t="s">
        <v>347</v>
      </c>
    </row>
    <row r="36" spans="1:15" ht="12.6" customHeight="1">
      <c r="A36" s="41" t="s">
        <v>13</v>
      </c>
      <c r="B36" s="42" t="s">
        <v>282</v>
      </c>
      <c r="C36" s="46"/>
      <c r="D36" s="42" t="s">
        <v>73</v>
      </c>
      <c r="E36" s="43" t="s">
        <v>70</v>
      </c>
      <c r="F36" s="43" t="s">
        <v>20</v>
      </c>
      <c r="G36" s="43">
        <v>20</v>
      </c>
      <c r="H36" s="43">
        <v>11</v>
      </c>
      <c r="I36" s="43">
        <v>2022</v>
      </c>
      <c r="J36" s="53">
        <f t="shared" si="7"/>
        <v>44885</v>
      </c>
      <c r="K36" s="43" t="s">
        <v>346</v>
      </c>
      <c r="L36" s="43"/>
      <c r="M36" s="43">
        <v>24</v>
      </c>
      <c r="N36" s="42" t="s">
        <v>350</v>
      </c>
      <c r="O36" s="42"/>
    </row>
    <row r="37" spans="1:15" ht="12.6" customHeight="1">
      <c r="A37" s="23" t="s">
        <v>13</v>
      </c>
      <c r="B37" s="29" t="s">
        <v>282</v>
      </c>
      <c r="C37" s="32"/>
      <c r="D37" s="29" t="s">
        <v>73</v>
      </c>
      <c r="E37" s="30" t="s">
        <v>70</v>
      </c>
      <c r="F37" s="30" t="s">
        <v>284</v>
      </c>
      <c r="G37" s="30">
        <v>31</v>
      </c>
      <c r="H37" s="30">
        <v>3</v>
      </c>
      <c r="I37" s="30">
        <v>2023</v>
      </c>
      <c r="J37" s="51">
        <f t="shared" si="7"/>
        <v>45016</v>
      </c>
      <c r="K37" s="30" t="s">
        <v>346</v>
      </c>
      <c r="L37" s="30"/>
      <c r="M37" s="30">
        <v>21</v>
      </c>
      <c r="N37" s="29" t="s">
        <v>362</v>
      </c>
      <c r="O37" s="42"/>
    </row>
    <row r="38" spans="1:15" ht="12.6" customHeight="1">
      <c r="A38" s="94" t="s">
        <v>170</v>
      </c>
      <c r="B38" s="94"/>
      <c r="D38" s="1"/>
      <c r="F38" s="49"/>
      <c r="G38" s="49"/>
      <c r="I38" s="58"/>
      <c r="J38" s="58"/>
      <c r="K38" s="1"/>
      <c r="M38" s="1"/>
      <c r="N38" s="81"/>
    </row>
    <row r="39" spans="1:15" ht="12.6" customHeight="1">
      <c r="A39" s="16" t="s">
        <v>13</v>
      </c>
      <c r="B39" s="1" t="s">
        <v>285</v>
      </c>
      <c r="D39" s="1" t="s">
        <v>32</v>
      </c>
      <c r="E39" s="2" t="s">
        <v>20</v>
      </c>
      <c r="F39" s="2" t="s">
        <v>28</v>
      </c>
      <c r="G39" s="2">
        <v>25</v>
      </c>
      <c r="H39" s="2">
        <v>3</v>
      </c>
      <c r="I39" s="2">
        <v>1999</v>
      </c>
      <c r="J39" s="49">
        <f t="shared" ref="J39:J55" si="8">DATE(I39,H39,G39)</f>
        <v>36244</v>
      </c>
      <c r="K39" s="2" t="s">
        <v>79</v>
      </c>
      <c r="L39" s="2"/>
      <c r="M39" s="2">
        <v>17</v>
      </c>
      <c r="N39" s="1" t="s">
        <v>301</v>
      </c>
    </row>
    <row r="40" spans="1:15" ht="12.6" customHeight="1">
      <c r="A40" s="16" t="s">
        <v>13</v>
      </c>
      <c r="B40" s="1" t="s">
        <v>285</v>
      </c>
      <c r="C40" s="12"/>
      <c r="D40" s="21" t="s">
        <v>62</v>
      </c>
      <c r="E40" s="12" t="s">
        <v>58</v>
      </c>
      <c r="F40" s="12" t="s">
        <v>84</v>
      </c>
      <c r="G40" s="22">
        <v>14</v>
      </c>
      <c r="H40" s="22">
        <v>1</v>
      </c>
      <c r="I40" s="22">
        <v>2005</v>
      </c>
      <c r="J40" s="49">
        <f t="shared" si="8"/>
        <v>38366</v>
      </c>
      <c r="K40" s="2" t="s">
        <v>80</v>
      </c>
      <c r="L40" s="12"/>
      <c r="M40" s="12">
        <v>16</v>
      </c>
      <c r="N40" s="1" t="s">
        <v>302</v>
      </c>
    </row>
    <row r="41" spans="1:15" ht="12.6" customHeight="1">
      <c r="A41" s="16" t="s">
        <v>13</v>
      </c>
      <c r="B41" s="1" t="s">
        <v>285</v>
      </c>
      <c r="C41" s="33"/>
      <c r="D41" s="21" t="s">
        <v>73</v>
      </c>
      <c r="E41" s="12" t="s">
        <v>70</v>
      </c>
      <c r="F41" s="33" t="s">
        <v>69</v>
      </c>
      <c r="G41" s="33">
        <v>11</v>
      </c>
      <c r="H41" s="33">
        <v>3</v>
      </c>
      <c r="I41" s="33">
        <v>2011</v>
      </c>
      <c r="J41" s="49">
        <f t="shared" si="8"/>
        <v>40613</v>
      </c>
      <c r="K41" s="33" t="s">
        <v>81</v>
      </c>
      <c r="L41" s="33" t="s">
        <v>82</v>
      </c>
      <c r="M41" s="12">
        <v>21</v>
      </c>
      <c r="N41" s="1" t="s">
        <v>303</v>
      </c>
    </row>
    <row r="42" spans="1:15" ht="12.6" customHeight="1">
      <c r="A42" s="16" t="s">
        <v>13</v>
      </c>
      <c r="B42" s="1" t="s">
        <v>285</v>
      </c>
      <c r="C42" s="34"/>
      <c r="D42" s="21" t="s">
        <v>77</v>
      </c>
      <c r="E42" s="12" t="s">
        <v>38</v>
      </c>
      <c r="F42" s="33" t="s">
        <v>19</v>
      </c>
      <c r="G42" s="33">
        <v>17</v>
      </c>
      <c r="H42" s="33">
        <v>4</v>
      </c>
      <c r="I42" s="35">
        <v>2012</v>
      </c>
      <c r="J42" s="49">
        <f t="shared" si="8"/>
        <v>41016</v>
      </c>
      <c r="K42" s="35" t="s">
        <v>83</v>
      </c>
      <c r="L42" s="33"/>
      <c r="M42" s="12">
        <v>19</v>
      </c>
      <c r="N42" s="1" t="s">
        <v>304</v>
      </c>
    </row>
    <row r="43" spans="1:15" ht="12.6" customHeight="1">
      <c r="A43" s="16" t="s">
        <v>13</v>
      </c>
      <c r="B43" s="1" t="s">
        <v>285</v>
      </c>
      <c r="C43" s="12"/>
      <c r="D43" s="21" t="s">
        <v>74</v>
      </c>
      <c r="E43" s="12" t="s">
        <v>71</v>
      </c>
      <c r="F43" s="12" t="s">
        <v>36</v>
      </c>
      <c r="G43" s="12">
        <v>24</v>
      </c>
      <c r="H43" s="12">
        <v>11</v>
      </c>
      <c r="I43" s="12">
        <v>2015</v>
      </c>
      <c r="J43" s="49">
        <f t="shared" si="8"/>
        <v>42332</v>
      </c>
      <c r="K43" s="12" t="s">
        <v>93</v>
      </c>
      <c r="L43" s="12"/>
      <c r="M43" s="12">
        <v>19</v>
      </c>
      <c r="N43" s="1" t="s">
        <v>305</v>
      </c>
    </row>
    <row r="44" spans="1:15" ht="12.6" customHeight="1">
      <c r="A44" s="16" t="s">
        <v>13</v>
      </c>
      <c r="B44" s="1" t="s">
        <v>285</v>
      </c>
      <c r="C44" s="12"/>
      <c r="D44" s="21" t="s">
        <v>73</v>
      </c>
      <c r="E44" s="12" t="s">
        <v>70</v>
      </c>
      <c r="F44" s="12" t="s">
        <v>58</v>
      </c>
      <c r="G44" s="12">
        <v>11</v>
      </c>
      <c r="H44" s="12">
        <v>3</v>
      </c>
      <c r="I44" s="12">
        <v>2016</v>
      </c>
      <c r="J44" s="49">
        <f t="shared" si="8"/>
        <v>42440</v>
      </c>
      <c r="K44" s="12" t="s">
        <v>93</v>
      </c>
      <c r="L44" s="12"/>
      <c r="M44" s="12">
        <v>18</v>
      </c>
      <c r="N44" s="1" t="s">
        <v>306</v>
      </c>
    </row>
    <row r="45" spans="1:15" ht="12.6" customHeight="1">
      <c r="A45" s="16" t="s">
        <v>13</v>
      </c>
      <c r="B45" s="1" t="s">
        <v>285</v>
      </c>
      <c r="C45" s="12"/>
      <c r="D45" s="21" t="s">
        <v>73</v>
      </c>
      <c r="E45" s="12" t="s">
        <v>70</v>
      </c>
      <c r="F45" s="12" t="s">
        <v>69</v>
      </c>
      <c r="G45" s="12">
        <v>22</v>
      </c>
      <c r="H45" s="12">
        <v>1</v>
      </c>
      <c r="I45" s="12">
        <v>2017</v>
      </c>
      <c r="J45" s="49">
        <f t="shared" si="8"/>
        <v>42757</v>
      </c>
      <c r="K45" s="12" t="s">
        <v>99</v>
      </c>
      <c r="L45" s="12"/>
      <c r="M45" s="12">
        <v>19</v>
      </c>
      <c r="N45" s="1" t="s">
        <v>307</v>
      </c>
    </row>
    <row r="46" spans="1:15" ht="12.6" customHeight="1">
      <c r="A46" s="16" t="s">
        <v>13</v>
      </c>
      <c r="B46" s="1" t="s">
        <v>285</v>
      </c>
      <c r="C46" s="12"/>
      <c r="D46" s="21" t="s">
        <v>73</v>
      </c>
      <c r="E46" s="12" t="s">
        <v>70</v>
      </c>
      <c r="F46" s="12" t="s">
        <v>95</v>
      </c>
      <c r="G46" s="12">
        <v>20</v>
      </c>
      <c r="H46" s="12">
        <v>3</v>
      </c>
      <c r="I46" s="12">
        <v>2017</v>
      </c>
      <c r="J46" s="49">
        <f t="shared" si="8"/>
        <v>42814</v>
      </c>
      <c r="K46" s="12" t="s">
        <v>99</v>
      </c>
      <c r="L46" s="12"/>
      <c r="M46" s="12">
        <v>15</v>
      </c>
      <c r="N46" s="1" t="s">
        <v>307</v>
      </c>
    </row>
    <row r="47" spans="1:15" ht="12.6" customHeight="1">
      <c r="A47" s="16" t="s">
        <v>13</v>
      </c>
      <c r="B47" s="1" t="s">
        <v>285</v>
      </c>
      <c r="C47" s="12"/>
      <c r="D47" s="21" t="s">
        <v>32</v>
      </c>
      <c r="E47" s="12" t="s">
        <v>20</v>
      </c>
      <c r="F47" s="12" t="s">
        <v>36</v>
      </c>
      <c r="G47" s="12">
        <v>26</v>
      </c>
      <c r="H47" s="12">
        <v>11</v>
      </c>
      <c r="I47" s="12">
        <v>2018</v>
      </c>
      <c r="J47" s="49">
        <f>DATE(I47,H47,G47)</f>
        <v>43430</v>
      </c>
      <c r="K47" s="12" t="s">
        <v>102</v>
      </c>
      <c r="L47" s="12" t="s">
        <v>82</v>
      </c>
      <c r="M47" s="12">
        <v>18</v>
      </c>
      <c r="N47" s="1" t="s">
        <v>308</v>
      </c>
    </row>
    <row r="48" spans="1:15" ht="12.6" customHeight="1">
      <c r="A48" s="16" t="s">
        <v>13</v>
      </c>
      <c r="B48" s="1" t="s">
        <v>285</v>
      </c>
      <c r="C48" s="12"/>
      <c r="D48" s="21" t="s">
        <v>35</v>
      </c>
      <c r="E48" s="12" t="s">
        <v>36</v>
      </c>
      <c r="F48" s="12" t="s">
        <v>70</v>
      </c>
      <c r="G48" s="12">
        <v>1</v>
      </c>
      <c r="H48" s="12">
        <v>3</v>
      </c>
      <c r="I48" s="12">
        <v>2020</v>
      </c>
      <c r="J48" s="49">
        <f t="shared" si="8"/>
        <v>43891</v>
      </c>
      <c r="K48" s="12" t="s">
        <v>133</v>
      </c>
      <c r="L48" s="12"/>
      <c r="M48" s="12">
        <v>20</v>
      </c>
      <c r="N48" s="1" t="s">
        <v>309</v>
      </c>
    </row>
    <row r="49" spans="1:15" ht="12.6" customHeight="1">
      <c r="A49" s="16" t="s">
        <v>13</v>
      </c>
      <c r="B49" s="1" t="s">
        <v>285</v>
      </c>
      <c r="C49" s="12"/>
      <c r="D49" s="21" t="s">
        <v>62</v>
      </c>
      <c r="E49" s="12" t="s">
        <v>58</v>
      </c>
      <c r="F49" s="12" t="s">
        <v>31</v>
      </c>
      <c r="G49" s="12">
        <v>6</v>
      </c>
      <c r="H49" s="12">
        <v>8</v>
      </c>
      <c r="I49" s="12">
        <v>2020</v>
      </c>
      <c r="J49" s="49">
        <f t="shared" si="8"/>
        <v>44049</v>
      </c>
      <c r="K49" s="12" t="s">
        <v>133</v>
      </c>
      <c r="L49" s="12"/>
      <c r="M49" s="12">
        <v>23</v>
      </c>
      <c r="N49" s="1" t="s">
        <v>310</v>
      </c>
    </row>
    <row r="50" spans="1:15" ht="12.6" customHeight="1">
      <c r="A50" s="16" t="s">
        <v>13</v>
      </c>
      <c r="B50" s="1" t="s">
        <v>285</v>
      </c>
      <c r="C50" s="12"/>
      <c r="D50" s="21" t="s">
        <v>29</v>
      </c>
      <c r="E50" s="12" t="s">
        <v>30</v>
      </c>
      <c r="F50" s="12" t="s">
        <v>69</v>
      </c>
      <c r="G50" s="12">
        <v>9</v>
      </c>
      <c r="H50" s="12">
        <v>1</v>
      </c>
      <c r="I50" s="12">
        <v>2021</v>
      </c>
      <c r="J50" s="49">
        <f t="shared" si="8"/>
        <v>44205</v>
      </c>
      <c r="K50" s="12" t="s">
        <v>134</v>
      </c>
      <c r="L50" s="12"/>
      <c r="M50" s="12">
        <v>20</v>
      </c>
      <c r="N50" s="1" t="s">
        <v>311</v>
      </c>
    </row>
    <row r="51" spans="1:15" ht="12.6" customHeight="1">
      <c r="A51" s="16" t="s">
        <v>13</v>
      </c>
      <c r="B51" s="1" t="s">
        <v>285</v>
      </c>
      <c r="C51" s="12"/>
      <c r="D51" s="21" t="s">
        <v>157</v>
      </c>
      <c r="E51" s="12" t="s">
        <v>151</v>
      </c>
      <c r="F51" s="12" t="s">
        <v>135</v>
      </c>
      <c r="G51" s="12">
        <v>29</v>
      </c>
      <c r="H51" s="12">
        <v>1</v>
      </c>
      <c r="I51" s="12">
        <v>2021</v>
      </c>
      <c r="J51" s="13">
        <f>DATE(I51,H51,G51)</f>
        <v>44225</v>
      </c>
      <c r="K51" s="12" t="s">
        <v>134</v>
      </c>
      <c r="L51" s="12"/>
      <c r="M51" s="12">
        <v>21</v>
      </c>
      <c r="N51" s="1" t="s">
        <v>312</v>
      </c>
    </row>
    <row r="52" spans="1:15" ht="12.6" customHeight="1">
      <c r="A52" s="16" t="s">
        <v>13</v>
      </c>
      <c r="B52" s="1" t="s">
        <v>285</v>
      </c>
      <c r="C52" s="12"/>
      <c r="D52" s="47" t="s">
        <v>149</v>
      </c>
      <c r="E52" s="12" t="s">
        <v>150</v>
      </c>
      <c r="F52" s="12" t="s">
        <v>151</v>
      </c>
      <c r="G52" s="12">
        <v>10</v>
      </c>
      <c r="H52" s="12">
        <v>2</v>
      </c>
      <c r="I52" s="12">
        <v>2021</v>
      </c>
      <c r="J52" s="13">
        <f t="shared" si="8"/>
        <v>44237</v>
      </c>
      <c r="K52" s="12" t="s">
        <v>134</v>
      </c>
      <c r="L52" s="12"/>
      <c r="M52" s="12">
        <v>25</v>
      </c>
      <c r="N52" s="1" t="s">
        <v>313</v>
      </c>
    </row>
    <row r="53" spans="1:15" ht="12.6" customHeight="1">
      <c r="A53" s="16" t="s">
        <v>13</v>
      </c>
      <c r="B53" s="1" t="s">
        <v>285</v>
      </c>
      <c r="C53" s="12"/>
      <c r="D53" s="1" t="s">
        <v>61</v>
      </c>
      <c r="E53" s="2" t="s">
        <v>57</v>
      </c>
      <c r="F53" s="2" t="s">
        <v>164</v>
      </c>
      <c r="G53" s="2">
        <v>22</v>
      </c>
      <c r="H53" s="2">
        <v>2</v>
      </c>
      <c r="I53" s="2">
        <v>2021</v>
      </c>
      <c r="J53" s="49">
        <f t="shared" si="8"/>
        <v>44249</v>
      </c>
      <c r="K53" s="2" t="s">
        <v>134</v>
      </c>
      <c r="L53" s="2"/>
      <c r="M53" s="2">
        <v>28</v>
      </c>
      <c r="N53" s="1" t="s">
        <v>314</v>
      </c>
    </row>
    <row r="54" spans="1:15" ht="12.6" customHeight="1">
      <c r="A54" s="16" t="s">
        <v>13</v>
      </c>
      <c r="B54" s="1" t="s">
        <v>285</v>
      </c>
      <c r="C54" s="12"/>
      <c r="D54" s="42" t="s">
        <v>75</v>
      </c>
      <c r="E54" s="43" t="s">
        <v>68</v>
      </c>
      <c r="F54" s="43" t="s">
        <v>58</v>
      </c>
      <c r="G54" s="43">
        <v>3</v>
      </c>
      <c r="H54" s="43">
        <v>5</v>
      </c>
      <c r="I54" s="43">
        <v>2021</v>
      </c>
      <c r="J54" s="49">
        <f t="shared" si="8"/>
        <v>44319</v>
      </c>
      <c r="K54" s="2" t="s">
        <v>134</v>
      </c>
      <c r="L54" s="43"/>
      <c r="M54" s="43">
        <v>20</v>
      </c>
      <c r="N54" s="1" t="s">
        <v>315</v>
      </c>
    </row>
    <row r="55" spans="1:15" ht="12.6" customHeight="1">
      <c r="A55" s="16" t="s">
        <v>13</v>
      </c>
      <c r="B55" s="1" t="s">
        <v>285</v>
      </c>
      <c r="C55" s="12"/>
      <c r="D55" s="42" t="s">
        <v>73</v>
      </c>
      <c r="E55" s="43" t="s">
        <v>70</v>
      </c>
      <c r="F55" s="43" t="s">
        <v>69</v>
      </c>
      <c r="G55" s="43">
        <v>6</v>
      </c>
      <c r="H55" s="43">
        <v>12</v>
      </c>
      <c r="I55" s="43">
        <v>2021</v>
      </c>
      <c r="J55" s="53">
        <f t="shared" si="8"/>
        <v>44536</v>
      </c>
      <c r="K55" s="2" t="s">
        <v>261</v>
      </c>
      <c r="L55" s="43"/>
      <c r="M55" s="43">
        <v>20</v>
      </c>
      <c r="N55" s="1" t="s">
        <v>316</v>
      </c>
    </row>
    <row r="56" spans="1:15" ht="12.6" customHeight="1">
      <c r="A56" s="41" t="s">
        <v>13</v>
      </c>
      <c r="B56" s="42" t="s">
        <v>285</v>
      </c>
      <c r="C56" s="46"/>
      <c r="D56" s="42" t="s">
        <v>89</v>
      </c>
      <c r="E56" s="43" t="s">
        <v>90</v>
      </c>
      <c r="F56" s="43" t="s">
        <v>68</v>
      </c>
      <c r="G56" s="43">
        <v>2</v>
      </c>
      <c r="H56" s="43">
        <v>4</v>
      </c>
      <c r="I56" s="43">
        <v>2022</v>
      </c>
      <c r="J56" s="53">
        <f t="shared" ref="J56:J57" si="9">DATE(I56,H56,G56)</f>
        <v>44653</v>
      </c>
      <c r="K56" s="43" t="s">
        <v>261</v>
      </c>
      <c r="L56" s="43"/>
      <c r="M56" s="43">
        <v>17</v>
      </c>
      <c r="N56" s="83" t="s">
        <v>317</v>
      </c>
    </row>
    <row r="57" spans="1:15" ht="12.6" customHeight="1">
      <c r="A57" s="41" t="s">
        <v>13</v>
      </c>
      <c r="B57" s="42" t="s">
        <v>285</v>
      </c>
      <c r="C57" s="46"/>
      <c r="D57" s="42" t="s">
        <v>33</v>
      </c>
      <c r="E57" s="43" t="s">
        <v>34</v>
      </c>
      <c r="F57" s="43" t="s">
        <v>38</v>
      </c>
      <c r="G57" s="43">
        <v>30</v>
      </c>
      <c r="H57" s="43">
        <v>10</v>
      </c>
      <c r="I57" s="43">
        <v>2022</v>
      </c>
      <c r="J57" s="53">
        <f t="shared" si="9"/>
        <v>44864</v>
      </c>
      <c r="K57" s="43" t="s">
        <v>346</v>
      </c>
      <c r="L57" s="43"/>
      <c r="M57" s="43">
        <v>23</v>
      </c>
      <c r="N57" s="42" t="s">
        <v>345</v>
      </c>
      <c r="O57" s="42"/>
    </row>
    <row r="58" spans="1:15" ht="12.6" customHeight="1">
      <c r="A58" s="41" t="s">
        <v>13</v>
      </c>
      <c r="B58" s="42" t="s">
        <v>285</v>
      </c>
      <c r="C58" s="46"/>
      <c r="D58" s="42" t="s">
        <v>73</v>
      </c>
      <c r="E58" s="43" t="s">
        <v>70</v>
      </c>
      <c r="F58" s="43" t="s">
        <v>69</v>
      </c>
      <c r="G58" s="43">
        <v>3</v>
      </c>
      <c r="H58" s="43">
        <v>11</v>
      </c>
      <c r="I58" s="43">
        <v>2022</v>
      </c>
      <c r="J58" s="53">
        <f t="shared" ref="J58" si="10">DATE(I58,H58,G58)</f>
        <v>44868</v>
      </c>
      <c r="K58" s="43" t="s">
        <v>346</v>
      </c>
      <c r="L58" s="43"/>
      <c r="M58" s="43">
        <v>19</v>
      </c>
      <c r="N58" s="42" t="s">
        <v>348</v>
      </c>
      <c r="O58" s="42"/>
    </row>
    <row r="59" spans="1:15" ht="12.6" customHeight="1">
      <c r="A59" s="41" t="s">
        <v>13</v>
      </c>
      <c r="B59" s="42" t="s">
        <v>285</v>
      </c>
      <c r="C59" s="46"/>
      <c r="D59" s="42" t="s">
        <v>73</v>
      </c>
      <c r="E59" s="43" t="s">
        <v>70</v>
      </c>
      <c r="F59" s="43" t="s">
        <v>20</v>
      </c>
      <c r="G59" s="43">
        <v>20</v>
      </c>
      <c r="H59" s="43">
        <v>11</v>
      </c>
      <c r="I59" s="43">
        <v>2022</v>
      </c>
      <c r="J59" s="53">
        <f t="shared" ref="J59" si="11">DATE(I59,H59,G59)</f>
        <v>44885</v>
      </c>
      <c r="K59" s="43" t="s">
        <v>346</v>
      </c>
      <c r="L59" s="43"/>
      <c r="M59" s="43">
        <v>24</v>
      </c>
      <c r="N59" s="42" t="s">
        <v>349</v>
      </c>
      <c r="O59" s="42"/>
    </row>
    <row r="60" spans="1:15" ht="12.6" customHeight="1">
      <c r="A60" s="41" t="s">
        <v>13</v>
      </c>
      <c r="B60" s="42" t="s">
        <v>285</v>
      </c>
      <c r="C60" s="46"/>
      <c r="D60" s="42" t="s">
        <v>73</v>
      </c>
      <c r="E60" s="43" t="s">
        <v>70</v>
      </c>
      <c r="F60" s="43" t="s">
        <v>20</v>
      </c>
      <c r="G60" s="43">
        <v>3</v>
      </c>
      <c r="H60" s="43">
        <v>12</v>
      </c>
      <c r="I60" s="43">
        <v>2022</v>
      </c>
      <c r="J60" s="53">
        <f t="shared" ref="J60:J63" si="12">DATE(I60,H60,G60)</f>
        <v>44898</v>
      </c>
      <c r="K60" s="43" t="s">
        <v>346</v>
      </c>
      <c r="L60" s="43"/>
      <c r="M60" s="43">
        <v>25</v>
      </c>
      <c r="N60" s="42" t="s">
        <v>351</v>
      </c>
      <c r="O60" s="42"/>
    </row>
    <row r="61" spans="1:15" s="42" customFormat="1" ht="12.6" customHeight="1">
      <c r="A61" s="41" t="s">
        <v>13</v>
      </c>
      <c r="B61" s="42" t="s">
        <v>285</v>
      </c>
      <c r="C61" s="46"/>
      <c r="D61" s="42" t="s">
        <v>74</v>
      </c>
      <c r="E61" s="43" t="s">
        <v>71</v>
      </c>
      <c r="F61" s="43" t="s">
        <v>128</v>
      </c>
      <c r="G61" s="43">
        <v>23</v>
      </c>
      <c r="H61" s="43">
        <v>12</v>
      </c>
      <c r="I61" s="43">
        <v>2022</v>
      </c>
      <c r="J61" s="53">
        <f t="shared" si="12"/>
        <v>44918</v>
      </c>
      <c r="K61" s="43" t="s">
        <v>346</v>
      </c>
      <c r="L61" s="43"/>
      <c r="M61" s="43">
        <v>21</v>
      </c>
      <c r="N61" s="42" t="s">
        <v>354</v>
      </c>
    </row>
    <row r="62" spans="1:15" s="42" customFormat="1" ht="12.6" customHeight="1">
      <c r="A62" s="41" t="s">
        <v>13</v>
      </c>
      <c r="B62" s="42" t="s">
        <v>285</v>
      </c>
      <c r="C62" s="46"/>
      <c r="D62" s="42" t="s">
        <v>18</v>
      </c>
      <c r="E62" s="43" t="s">
        <v>19</v>
      </c>
      <c r="F62" s="43" t="s">
        <v>90</v>
      </c>
      <c r="G62" s="43">
        <v>1</v>
      </c>
      <c r="H62" s="43">
        <v>2</v>
      </c>
      <c r="I62" s="43">
        <v>2023</v>
      </c>
      <c r="J62" s="53">
        <f t="shared" si="12"/>
        <v>44958</v>
      </c>
      <c r="K62" s="43" t="s">
        <v>346</v>
      </c>
      <c r="L62" s="43"/>
      <c r="M62" s="43">
        <v>26</v>
      </c>
      <c r="N62" s="42" t="s">
        <v>360</v>
      </c>
    </row>
    <row r="63" spans="1:15" s="42" customFormat="1" ht="12.6" customHeight="1">
      <c r="A63" s="41" t="s">
        <v>13</v>
      </c>
      <c r="B63" s="42" t="s">
        <v>285</v>
      </c>
      <c r="C63" s="46"/>
      <c r="D63" s="42" t="s">
        <v>73</v>
      </c>
      <c r="E63" s="43" t="s">
        <v>70</v>
      </c>
      <c r="F63" s="43" t="s">
        <v>58</v>
      </c>
      <c r="G63" s="43">
        <v>8</v>
      </c>
      <c r="H63" s="43">
        <v>2</v>
      </c>
      <c r="I63" s="43">
        <v>2023</v>
      </c>
      <c r="J63" s="53">
        <f t="shared" si="12"/>
        <v>44965</v>
      </c>
      <c r="K63" s="43" t="s">
        <v>346</v>
      </c>
      <c r="L63" s="43"/>
      <c r="M63" s="43">
        <v>21</v>
      </c>
      <c r="N63" s="42" t="s">
        <v>361</v>
      </c>
    </row>
    <row r="64" spans="1:15" s="42" customFormat="1" ht="12.6" customHeight="1">
      <c r="A64" s="41" t="s">
        <v>13</v>
      </c>
      <c r="B64" s="42" t="s">
        <v>285</v>
      </c>
      <c r="C64" s="46"/>
      <c r="D64" s="42" t="s">
        <v>73</v>
      </c>
      <c r="E64" s="43" t="s">
        <v>70</v>
      </c>
      <c r="F64" s="43" t="s">
        <v>284</v>
      </c>
      <c r="G64" s="43">
        <v>31</v>
      </c>
      <c r="H64" s="43">
        <v>3</v>
      </c>
      <c r="I64" s="43">
        <v>2023</v>
      </c>
      <c r="J64" s="53">
        <f t="shared" ref="J64:J66" si="13">DATE(I64,H64,G64)</f>
        <v>45016</v>
      </c>
      <c r="K64" s="43" t="s">
        <v>346</v>
      </c>
      <c r="L64" s="43"/>
      <c r="M64" s="43">
        <v>21</v>
      </c>
      <c r="N64" s="42" t="s">
        <v>366</v>
      </c>
    </row>
    <row r="65" spans="1:14" s="42" customFormat="1" ht="12.6" customHeight="1">
      <c r="A65" s="41" t="s">
        <v>13</v>
      </c>
      <c r="B65" s="42" t="s">
        <v>285</v>
      </c>
      <c r="C65" s="46"/>
      <c r="D65" s="42" t="s">
        <v>18</v>
      </c>
      <c r="E65" s="43" t="s">
        <v>19</v>
      </c>
      <c r="F65" s="43" t="s">
        <v>68</v>
      </c>
      <c r="G65" s="43">
        <v>9</v>
      </c>
      <c r="H65" s="43">
        <v>4</v>
      </c>
      <c r="I65" s="43">
        <v>2023</v>
      </c>
      <c r="J65" s="53">
        <f t="shared" si="13"/>
        <v>45025</v>
      </c>
      <c r="K65" s="43" t="s">
        <v>346</v>
      </c>
      <c r="L65" s="43"/>
      <c r="M65" s="43">
        <v>25</v>
      </c>
      <c r="N65" s="42" t="s">
        <v>363</v>
      </c>
    </row>
    <row r="66" spans="1:14" s="42" customFormat="1" ht="12.6" customHeight="1">
      <c r="A66" s="41" t="s">
        <v>13</v>
      </c>
      <c r="B66" s="42" t="s">
        <v>285</v>
      </c>
      <c r="C66" s="46"/>
      <c r="D66" s="42" t="s">
        <v>29</v>
      </c>
      <c r="E66" s="43" t="s">
        <v>30</v>
      </c>
      <c r="F66" s="43" t="s">
        <v>150</v>
      </c>
      <c r="G66" s="43">
        <v>1</v>
      </c>
      <c r="H66" s="43">
        <v>11</v>
      </c>
      <c r="I66" s="43">
        <v>2023</v>
      </c>
      <c r="J66" s="53">
        <f t="shared" si="13"/>
        <v>45231</v>
      </c>
      <c r="K66" s="43" t="s">
        <v>373</v>
      </c>
      <c r="L66" s="43"/>
      <c r="M66" s="43">
        <v>20</v>
      </c>
      <c r="N66" s="42" t="s">
        <v>391</v>
      </c>
    </row>
    <row r="67" spans="1:14" s="42" customFormat="1" ht="12.6" customHeight="1">
      <c r="A67" s="23" t="s">
        <v>13</v>
      </c>
      <c r="B67" s="29" t="s">
        <v>285</v>
      </c>
      <c r="C67" s="32"/>
      <c r="D67" s="29" t="s">
        <v>33</v>
      </c>
      <c r="E67" s="30" t="s">
        <v>34</v>
      </c>
      <c r="F67" s="30" t="s">
        <v>30</v>
      </c>
      <c r="G67" s="30">
        <v>27</v>
      </c>
      <c r="H67" s="30">
        <v>2</v>
      </c>
      <c r="I67" s="30">
        <v>2024</v>
      </c>
      <c r="J67" s="51">
        <f t="shared" ref="J67" si="14">DATE(I67,H67,G67)</f>
        <v>45349</v>
      </c>
      <c r="K67" s="30" t="s">
        <v>373</v>
      </c>
      <c r="L67" s="30"/>
      <c r="M67" s="30">
        <v>20</v>
      </c>
      <c r="N67" s="29" t="s">
        <v>392</v>
      </c>
    </row>
    <row r="68" spans="1:14" ht="12.6" customHeight="1">
      <c r="A68" s="96" t="s">
        <v>171</v>
      </c>
      <c r="B68" s="96"/>
      <c r="C68" s="43"/>
      <c r="D68" s="42"/>
      <c r="E68" s="43"/>
      <c r="F68" s="53"/>
      <c r="G68" s="53"/>
      <c r="H68" s="43"/>
      <c r="I68" s="58"/>
      <c r="J68" s="58"/>
      <c r="K68" s="42"/>
      <c r="L68" s="42"/>
      <c r="M68" s="42"/>
      <c r="N68" s="83"/>
    </row>
    <row r="69" spans="1:14" ht="12.6" customHeight="1">
      <c r="A69" s="41" t="s">
        <v>13</v>
      </c>
      <c r="B69" s="42" t="s">
        <v>285</v>
      </c>
      <c r="C69" s="46"/>
      <c r="D69" s="47" t="s">
        <v>149</v>
      </c>
      <c r="E69" s="46" t="s">
        <v>150</v>
      </c>
      <c r="F69" s="46" t="s">
        <v>151</v>
      </c>
      <c r="G69" s="46">
        <v>10</v>
      </c>
      <c r="H69" s="46">
        <v>2</v>
      </c>
      <c r="I69" s="46">
        <v>2021</v>
      </c>
      <c r="J69" s="59">
        <f t="shared" ref="J69:J72" si="15">DATE(I69,H69,G69)</f>
        <v>44237</v>
      </c>
      <c r="K69" s="46" t="s">
        <v>134</v>
      </c>
      <c r="L69" s="46"/>
      <c r="M69" s="46">
        <v>25</v>
      </c>
      <c r="N69" s="42" t="s">
        <v>313</v>
      </c>
    </row>
    <row r="70" spans="1:14" ht="12.6" customHeight="1">
      <c r="A70" s="41" t="s">
        <v>13</v>
      </c>
      <c r="B70" s="42" t="s">
        <v>285</v>
      </c>
      <c r="C70" s="46"/>
      <c r="D70" s="42" t="s">
        <v>33</v>
      </c>
      <c r="E70" s="43" t="s">
        <v>34</v>
      </c>
      <c r="F70" s="43" t="s">
        <v>38</v>
      </c>
      <c r="G70" s="43">
        <v>30</v>
      </c>
      <c r="H70" s="43">
        <v>10</v>
      </c>
      <c r="I70" s="43">
        <v>2022</v>
      </c>
      <c r="J70" s="53">
        <f t="shared" si="15"/>
        <v>44864</v>
      </c>
      <c r="K70" s="2" t="s">
        <v>346</v>
      </c>
      <c r="L70" s="43"/>
      <c r="M70" s="43">
        <v>23</v>
      </c>
      <c r="N70" s="1" t="s">
        <v>345</v>
      </c>
    </row>
    <row r="71" spans="1:14" ht="12.6" customHeight="1">
      <c r="A71" s="41" t="s">
        <v>13</v>
      </c>
      <c r="B71" s="42" t="s">
        <v>285</v>
      </c>
      <c r="C71" s="46"/>
      <c r="D71" s="42" t="s">
        <v>73</v>
      </c>
      <c r="E71" s="43" t="s">
        <v>70</v>
      </c>
      <c r="F71" s="43" t="s">
        <v>20</v>
      </c>
      <c r="G71" s="43">
        <v>3</v>
      </c>
      <c r="H71" s="43">
        <v>12</v>
      </c>
      <c r="I71" s="43">
        <v>2022</v>
      </c>
      <c r="J71" s="53">
        <f t="shared" si="15"/>
        <v>44898</v>
      </c>
      <c r="K71" s="43" t="s">
        <v>346</v>
      </c>
      <c r="L71" s="43"/>
      <c r="M71" s="43">
        <v>25</v>
      </c>
      <c r="N71" s="42" t="s">
        <v>351</v>
      </c>
    </row>
    <row r="72" spans="1:14" ht="12.6" customHeight="1">
      <c r="A72" s="41" t="s">
        <v>13</v>
      </c>
      <c r="B72" s="42" t="s">
        <v>285</v>
      </c>
      <c r="C72" s="46"/>
      <c r="D72" s="42" t="s">
        <v>18</v>
      </c>
      <c r="E72" s="43" t="s">
        <v>19</v>
      </c>
      <c r="F72" s="43" t="s">
        <v>68</v>
      </c>
      <c r="G72" s="43">
        <v>9</v>
      </c>
      <c r="H72" s="43">
        <v>4</v>
      </c>
      <c r="I72" s="43">
        <v>2023</v>
      </c>
      <c r="J72" s="53">
        <f t="shared" si="15"/>
        <v>45025</v>
      </c>
      <c r="K72" s="43" t="s">
        <v>346</v>
      </c>
      <c r="L72" s="43"/>
      <c r="M72" s="43">
        <v>25</v>
      </c>
      <c r="N72" s="42" t="s">
        <v>363</v>
      </c>
    </row>
    <row r="73" spans="1:14" ht="12.6" customHeight="1">
      <c r="A73" s="24"/>
      <c r="B73" s="24"/>
      <c r="C73" s="25"/>
      <c r="D73" s="25"/>
      <c r="E73" s="25"/>
      <c r="F73" s="25"/>
      <c r="G73" s="25"/>
      <c r="H73" s="25"/>
      <c r="I73" s="25"/>
      <c r="J73" s="24"/>
      <c r="K73" s="25"/>
      <c r="L73" s="24"/>
      <c r="M73" s="25"/>
      <c r="N73" s="24"/>
    </row>
  </sheetData>
  <autoFilter ref="A4:N4"/>
  <mergeCells count="9">
    <mergeCell ref="A8:B8"/>
    <mergeCell ref="A18:B18"/>
    <mergeCell ref="A1:J2"/>
    <mergeCell ref="A5:B5"/>
    <mergeCell ref="A68:B68"/>
    <mergeCell ref="A38:B38"/>
    <mergeCell ref="A31:B31"/>
    <mergeCell ref="A29:B29"/>
    <mergeCell ref="A33:B33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J93"/>
  <sheetViews>
    <sheetView topLeftCell="A25" workbookViewId="0">
      <selection activeCell="H43" sqref="H4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9.7109375" style="2" customWidth="1"/>
    <col min="5" max="5" width="7.85546875" style="2" customWidth="1"/>
    <col min="6" max="6" width="11.42578125" style="1" customWidth="1"/>
    <col min="7" max="7" width="11.42578125" style="2" customWidth="1"/>
    <col min="8" max="8" width="6" style="2" customWidth="1"/>
    <col min="9" max="9" width="7.140625" style="2" customWidth="1"/>
    <col min="10" max="10" width="23.140625" style="1" bestFit="1" customWidth="1"/>
    <col min="11" max="16384" width="9.140625" style="1"/>
  </cols>
  <sheetData>
    <row r="1" spans="1:10" ht="15" customHeight="1">
      <c r="A1" s="95" t="s">
        <v>182</v>
      </c>
      <c r="B1" s="95"/>
      <c r="C1" s="95"/>
      <c r="D1" s="95"/>
      <c r="E1" s="95"/>
      <c r="F1" s="95"/>
      <c r="G1" s="20" t="s">
        <v>14</v>
      </c>
      <c r="H1" s="19" t="s">
        <v>16</v>
      </c>
      <c r="I1" s="19"/>
      <c r="J1" s="14"/>
    </row>
    <row r="2" spans="1:10" ht="15" customHeight="1">
      <c r="A2" s="95"/>
      <c r="B2" s="95"/>
      <c r="C2" s="95"/>
      <c r="D2" s="95"/>
      <c r="E2" s="95"/>
      <c r="F2" s="95"/>
      <c r="G2" s="19"/>
      <c r="H2" s="19"/>
      <c r="I2" s="19"/>
      <c r="J2" s="17"/>
    </row>
    <row r="3" spans="1:10" s="5" customFormat="1">
      <c r="A3" s="3" t="s">
        <v>12</v>
      </c>
      <c r="B3" s="3" t="s">
        <v>8</v>
      </c>
      <c r="C3" s="3" t="s">
        <v>0</v>
      </c>
      <c r="D3" s="3" t="s">
        <v>23</v>
      </c>
      <c r="E3" s="3" t="s">
        <v>1</v>
      </c>
      <c r="F3" s="4" t="s">
        <v>24</v>
      </c>
      <c r="G3" s="4" t="s">
        <v>25</v>
      </c>
      <c r="H3" s="56" t="s">
        <v>17</v>
      </c>
      <c r="I3" s="86" t="s">
        <v>388</v>
      </c>
      <c r="J3" s="86" t="s">
        <v>15</v>
      </c>
    </row>
    <row r="4" spans="1:10" s="10" customFormat="1" ht="12.75" customHeight="1">
      <c r="A4" s="6"/>
      <c r="B4" s="6"/>
      <c r="C4" s="55"/>
      <c r="D4" s="55"/>
      <c r="E4" s="55"/>
      <c r="F4" s="9"/>
      <c r="G4" s="8"/>
      <c r="H4" s="55"/>
      <c r="I4" s="85"/>
      <c r="J4" s="85"/>
    </row>
    <row r="5" spans="1:10" ht="12" customHeight="1">
      <c r="A5" s="96" t="s">
        <v>173</v>
      </c>
      <c r="B5" s="96"/>
      <c r="C5" s="43"/>
      <c r="D5" s="42"/>
      <c r="E5" s="43"/>
      <c r="F5" s="59"/>
      <c r="G5" s="59"/>
      <c r="H5" s="43"/>
      <c r="I5" s="43"/>
      <c r="J5" s="90"/>
    </row>
    <row r="6" spans="1:10" ht="12" customHeight="1">
      <c r="A6" s="41" t="s">
        <v>13</v>
      </c>
      <c r="B6" s="42" t="s">
        <v>66</v>
      </c>
      <c r="C6" s="43" t="s">
        <v>27</v>
      </c>
      <c r="D6" s="42" t="s">
        <v>73</v>
      </c>
      <c r="E6" s="43" t="s">
        <v>70</v>
      </c>
      <c r="F6" s="53">
        <v>42425</v>
      </c>
      <c r="G6" s="53">
        <v>42427</v>
      </c>
      <c r="H6" s="60">
        <v>22</v>
      </c>
      <c r="I6" s="92">
        <f>H6/2</f>
        <v>11</v>
      </c>
      <c r="J6" s="90" t="s">
        <v>105</v>
      </c>
    </row>
    <row r="7" spans="1:10" ht="12" customHeight="1">
      <c r="A7" s="41" t="s">
        <v>13</v>
      </c>
      <c r="B7" s="42" t="s">
        <v>66</v>
      </c>
      <c r="C7" s="43" t="s">
        <v>27</v>
      </c>
      <c r="D7" s="42" t="s">
        <v>73</v>
      </c>
      <c r="E7" s="43" t="s">
        <v>70</v>
      </c>
      <c r="F7" s="53">
        <v>44298</v>
      </c>
      <c r="G7" s="53">
        <v>44300</v>
      </c>
      <c r="H7" s="60">
        <v>21</v>
      </c>
      <c r="I7" s="92">
        <f>H7/2</f>
        <v>10.5</v>
      </c>
      <c r="J7" s="90" t="s">
        <v>158</v>
      </c>
    </row>
    <row r="8" spans="1:10" ht="12" customHeight="1">
      <c r="A8" s="41" t="s">
        <v>13</v>
      </c>
      <c r="B8" s="42" t="s">
        <v>66</v>
      </c>
      <c r="C8" s="43" t="s">
        <v>27</v>
      </c>
      <c r="D8" s="42" t="s">
        <v>73</v>
      </c>
      <c r="E8" s="43" t="s">
        <v>70</v>
      </c>
      <c r="F8" s="53">
        <v>44303</v>
      </c>
      <c r="G8" s="53">
        <v>44305</v>
      </c>
      <c r="H8" s="60">
        <v>21</v>
      </c>
      <c r="I8" s="92">
        <f>H8/2</f>
        <v>10.5</v>
      </c>
      <c r="J8" s="90" t="s">
        <v>192</v>
      </c>
    </row>
    <row r="9" spans="1:10" ht="12" customHeight="1">
      <c r="A9" s="97" t="s">
        <v>203</v>
      </c>
      <c r="B9" s="97"/>
      <c r="C9" s="43"/>
      <c r="D9" s="42"/>
      <c r="E9" s="43"/>
      <c r="F9" s="61"/>
      <c r="G9" s="61"/>
      <c r="H9" s="43"/>
      <c r="I9" s="43"/>
      <c r="J9" s="90"/>
    </row>
    <row r="10" spans="1:10" ht="12" customHeight="1">
      <c r="A10" s="41" t="s">
        <v>13</v>
      </c>
      <c r="B10" s="42" t="s">
        <v>100</v>
      </c>
      <c r="C10" s="43" t="s">
        <v>27</v>
      </c>
      <c r="D10" s="42" t="s">
        <v>32</v>
      </c>
      <c r="E10" s="43" t="s">
        <v>20</v>
      </c>
      <c r="F10" s="62">
        <v>43810</v>
      </c>
      <c r="G10" s="62">
        <v>43812</v>
      </c>
      <c r="H10" s="43">
        <v>20</v>
      </c>
      <c r="I10" s="92">
        <f t="shared" ref="I10:I16" si="0">H10/2</f>
        <v>10</v>
      </c>
      <c r="J10" s="90" t="s">
        <v>132</v>
      </c>
    </row>
    <row r="11" spans="1:10" ht="12" customHeight="1">
      <c r="A11" s="41" t="s">
        <v>13</v>
      </c>
      <c r="B11" s="42" t="s">
        <v>119</v>
      </c>
      <c r="C11" s="43" t="s">
        <v>27</v>
      </c>
      <c r="D11" s="42" t="s">
        <v>62</v>
      </c>
      <c r="E11" s="43" t="s">
        <v>58</v>
      </c>
      <c r="F11" s="62">
        <v>43850</v>
      </c>
      <c r="G11" s="62">
        <v>43853</v>
      </c>
      <c r="H11" s="43">
        <v>19</v>
      </c>
      <c r="I11" s="92">
        <f t="shared" si="0"/>
        <v>9.5</v>
      </c>
      <c r="J11" s="90" t="s">
        <v>218</v>
      </c>
    </row>
    <row r="12" spans="1:10" ht="12" customHeight="1">
      <c r="A12" s="41" t="s">
        <v>13</v>
      </c>
      <c r="B12" s="42" t="s">
        <v>76</v>
      </c>
      <c r="C12" s="43"/>
      <c r="D12" s="42" t="s">
        <v>77</v>
      </c>
      <c r="E12" s="43" t="s">
        <v>38</v>
      </c>
      <c r="F12" s="62">
        <v>41733</v>
      </c>
      <c r="G12" s="62">
        <v>41735</v>
      </c>
      <c r="H12" s="43">
        <v>18</v>
      </c>
      <c r="I12" s="92">
        <f t="shared" si="0"/>
        <v>9</v>
      </c>
      <c r="J12" s="90" t="s">
        <v>104</v>
      </c>
    </row>
    <row r="13" spans="1:10" ht="12" customHeight="1">
      <c r="A13" s="41" t="s">
        <v>13</v>
      </c>
      <c r="B13" s="42" t="s">
        <v>100</v>
      </c>
      <c r="C13" s="43" t="s">
        <v>27</v>
      </c>
      <c r="D13" s="42" t="s">
        <v>32</v>
      </c>
      <c r="E13" s="43" t="s">
        <v>20</v>
      </c>
      <c r="F13" s="62">
        <v>43544</v>
      </c>
      <c r="G13" s="62">
        <v>43546</v>
      </c>
      <c r="H13" s="43">
        <v>18</v>
      </c>
      <c r="I13" s="92">
        <f t="shared" si="0"/>
        <v>9</v>
      </c>
      <c r="J13" s="90" t="s">
        <v>118</v>
      </c>
    </row>
    <row r="14" spans="1:10" ht="12" customHeight="1">
      <c r="A14" s="41" t="s">
        <v>13</v>
      </c>
      <c r="B14" s="42" t="s">
        <v>166</v>
      </c>
      <c r="C14" s="43" t="s">
        <v>27</v>
      </c>
      <c r="D14" s="42" t="s">
        <v>204</v>
      </c>
      <c r="E14" s="43" t="s">
        <v>164</v>
      </c>
      <c r="F14" s="62">
        <v>43899</v>
      </c>
      <c r="G14" s="62">
        <v>44188</v>
      </c>
      <c r="H14" s="43">
        <v>18</v>
      </c>
      <c r="I14" s="92">
        <f t="shared" si="0"/>
        <v>9</v>
      </c>
      <c r="J14" s="90" t="s">
        <v>104</v>
      </c>
    </row>
    <row r="15" spans="1:10" ht="12" customHeight="1">
      <c r="A15" s="41" t="s">
        <v>13</v>
      </c>
      <c r="B15" s="42" t="s">
        <v>148</v>
      </c>
      <c r="C15" s="43" t="s">
        <v>27</v>
      </c>
      <c r="D15" s="42" t="s">
        <v>149</v>
      </c>
      <c r="E15" s="43" t="s">
        <v>150</v>
      </c>
      <c r="F15" s="63">
        <v>44206</v>
      </c>
      <c r="G15" s="63">
        <v>44211</v>
      </c>
      <c r="H15" s="43">
        <v>18</v>
      </c>
      <c r="I15" s="92">
        <f t="shared" si="0"/>
        <v>9</v>
      </c>
      <c r="J15" s="90" t="s">
        <v>217</v>
      </c>
    </row>
    <row r="16" spans="1:10" ht="12" customHeight="1">
      <c r="A16" s="23" t="s">
        <v>13</v>
      </c>
      <c r="B16" s="29" t="s">
        <v>119</v>
      </c>
      <c r="C16" s="30" t="s">
        <v>27</v>
      </c>
      <c r="D16" s="29" t="s">
        <v>62</v>
      </c>
      <c r="E16" s="30" t="s">
        <v>58</v>
      </c>
      <c r="F16" s="64">
        <v>44971</v>
      </c>
      <c r="G16" s="64">
        <v>44983</v>
      </c>
      <c r="H16" s="30">
        <v>18</v>
      </c>
      <c r="I16" s="93">
        <f t="shared" si="0"/>
        <v>9</v>
      </c>
      <c r="J16" s="89" t="s">
        <v>367</v>
      </c>
    </row>
    <row r="17" spans="1:10" ht="12" customHeight="1">
      <c r="A17" s="96" t="s">
        <v>174</v>
      </c>
      <c r="B17" s="96"/>
      <c r="C17" s="43"/>
      <c r="D17" s="42"/>
      <c r="E17" s="43"/>
      <c r="F17" s="59"/>
      <c r="G17" s="59"/>
      <c r="H17" s="60"/>
      <c r="I17" s="60"/>
      <c r="J17" s="90"/>
    </row>
    <row r="18" spans="1:10" ht="12" customHeight="1">
      <c r="A18" s="41" t="s">
        <v>13</v>
      </c>
      <c r="B18" s="42" t="s">
        <v>66</v>
      </c>
      <c r="C18" s="43" t="s">
        <v>27</v>
      </c>
      <c r="D18" s="42" t="s">
        <v>73</v>
      </c>
      <c r="E18" s="43" t="s">
        <v>70</v>
      </c>
      <c r="F18" s="53">
        <v>44296</v>
      </c>
      <c r="G18" s="53">
        <v>44300</v>
      </c>
      <c r="H18" s="60">
        <v>29</v>
      </c>
      <c r="I18" s="92">
        <f>H18/3</f>
        <v>9.6666666666666661</v>
      </c>
      <c r="J18" s="90" t="s">
        <v>159</v>
      </c>
    </row>
    <row r="19" spans="1:10" ht="12" customHeight="1">
      <c r="A19" s="41" t="s">
        <v>13</v>
      </c>
      <c r="B19" s="42" t="s">
        <v>66</v>
      </c>
      <c r="C19" s="43" t="s">
        <v>27</v>
      </c>
      <c r="D19" s="42" t="s">
        <v>73</v>
      </c>
      <c r="E19" s="43" t="s">
        <v>70</v>
      </c>
      <c r="F19" s="53">
        <v>42424</v>
      </c>
      <c r="G19" s="53">
        <v>42427</v>
      </c>
      <c r="H19" s="60">
        <v>28</v>
      </c>
      <c r="I19" s="92">
        <f>H19/3</f>
        <v>9.3333333333333339</v>
      </c>
      <c r="J19" s="90" t="s">
        <v>187</v>
      </c>
    </row>
    <row r="20" spans="1:10" ht="12" customHeight="1">
      <c r="A20" s="41" t="s">
        <v>13</v>
      </c>
      <c r="B20" s="42" t="s">
        <v>66</v>
      </c>
      <c r="C20" s="43" t="s">
        <v>27</v>
      </c>
      <c r="D20" s="42" t="s">
        <v>73</v>
      </c>
      <c r="E20" s="43" t="s">
        <v>70</v>
      </c>
      <c r="F20" s="53">
        <v>43478</v>
      </c>
      <c r="G20" s="53">
        <v>43481</v>
      </c>
      <c r="H20" s="60">
        <v>28</v>
      </c>
      <c r="I20" s="92">
        <f>H20/3</f>
        <v>9.3333333333333339</v>
      </c>
      <c r="J20" s="90" t="s">
        <v>113</v>
      </c>
    </row>
    <row r="21" spans="1:10" ht="12" customHeight="1">
      <c r="A21" s="97" t="s">
        <v>203</v>
      </c>
      <c r="B21" s="97"/>
      <c r="C21" s="43"/>
      <c r="D21" s="42"/>
      <c r="E21" s="43"/>
      <c r="F21" s="61"/>
      <c r="G21" s="61"/>
      <c r="H21" s="43"/>
      <c r="I21" s="43"/>
      <c r="J21" s="90"/>
    </row>
    <row r="22" spans="1:10" ht="12" customHeight="1">
      <c r="A22" s="41" t="s">
        <v>13</v>
      </c>
      <c r="B22" s="42" t="s">
        <v>119</v>
      </c>
      <c r="C22" s="43" t="s">
        <v>27</v>
      </c>
      <c r="D22" s="42" t="s">
        <v>62</v>
      </c>
      <c r="E22" s="43" t="s">
        <v>58</v>
      </c>
      <c r="F22" s="62">
        <v>43850</v>
      </c>
      <c r="G22" s="62">
        <v>43856</v>
      </c>
      <c r="H22" s="43">
        <v>27</v>
      </c>
      <c r="I22" s="92">
        <f t="shared" ref="I22:I29" si="1">H22/3</f>
        <v>9</v>
      </c>
      <c r="J22" s="90" t="s">
        <v>120</v>
      </c>
    </row>
    <row r="23" spans="1:10" ht="12" customHeight="1">
      <c r="A23" s="41" t="s">
        <v>13</v>
      </c>
      <c r="B23" s="42" t="s">
        <v>119</v>
      </c>
      <c r="C23" s="43" t="s">
        <v>27</v>
      </c>
      <c r="D23" s="42" t="s">
        <v>62</v>
      </c>
      <c r="E23" s="43" t="s">
        <v>58</v>
      </c>
      <c r="F23" s="62">
        <v>44970</v>
      </c>
      <c r="G23" s="62">
        <v>44983</v>
      </c>
      <c r="H23" s="43">
        <v>26</v>
      </c>
      <c r="I23" s="92">
        <f t="shared" si="1"/>
        <v>8.6666666666666661</v>
      </c>
      <c r="J23" s="90" t="s">
        <v>368</v>
      </c>
    </row>
    <row r="24" spans="1:10" ht="12" customHeight="1">
      <c r="A24" s="41" t="s">
        <v>13</v>
      </c>
      <c r="B24" s="42" t="s">
        <v>76</v>
      </c>
      <c r="C24" s="43"/>
      <c r="D24" s="42" t="s">
        <v>77</v>
      </c>
      <c r="E24" s="43" t="s">
        <v>38</v>
      </c>
      <c r="F24" s="62">
        <v>41731</v>
      </c>
      <c r="G24" s="62">
        <v>41735</v>
      </c>
      <c r="H24" s="43">
        <v>24</v>
      </c>
      <c r="I24" s="92">
        <f t="shared" si="1"/>
        <v>8</v>
      </c>
      <c r="J24" s="90" t="s">
        <v>205</v>
      </c>
    </row>
    <row r="25" spans="1:10" ht="12" customHeight="1">
      <c r="A25" s="41" t="s">
        <v>13</v>
      </c>
      <c r="B25" s="42" t="s">
        <v>100</v>
      </c>
      <c r="C25" s="43" t="s">
        <v>27</v>
      </c>
      <c r="D25" s="42" t="s">
        <v>32</v>
      </c>
      <c r="E25" s="43" t="s">
        <v>20</v>
      </c>
      <c r="F25" s="62">
        <v>43544</v>
      </c>
      <c r="G25" s="62">
        <v>43548</v>
      </c>
      <c r="H25" s="43">
        <v>24</v>
      </c>
      <c r="I25" s="92">
        <f t="shared" si="1"/>
        <v>8</v>
      </c>
      <c r="J25" s="90" t="s">
        <v>215</v>
      </c>
    </row>
    <row r="26" spans="1:10" ht="12" customHeight="1">
      <c r="A26" s="41" t="s">
        <v>13</v>
      </c>
      <c r="B26" s="42" t="s">
        <v>100</v>
      </c>
      <c r="C26" s="43" t="s">
        <v>27</v>
      </c>
      <c r="D26" s="42" t="s">
        <v>32</v>
      </c>
      <c r="E26" s="43" t="s">
        <v>20</v>
      </c>
      <c r="F26" s="63">
        <v>43810</v>
      </c>
      <c r="G26" s="63">
        <v>43813</v>
      </c>
      <c r="H26" s="43">
        <v>24</v>
      </c>
      <c r="I26" s="92">
        <f t="shared" si="1"/>
        <v>8</v>
      </c>
      <c r="J26" s="90" t="s">
        <v>216</v>
      </c>
    </row>
    <row r="27" spans="1:10" ht="12" customHeight="1">
      <c r="A27" s="41" t="s">
        <v>13</v>
      </c>
      <c r="B27" s="42" t="s">
        <v>119</v>
      </c>
      <c r="C27" s="43" t="s">
        <v>27</v>
      </c>
      <c r="D27" s="42" t="s">
        <v>62</v>
      </c>
      <c r="E27" s="43" t="s">
        <v>58</v>
      </c>
      <c r="F27" s="63">
        <v>43848</v>
      </c>
      <c r="G27" s="63">
        <v>43853</v>
      </c>
      <c r="H27" s="43">
        <v>24</v>
      </c>
      <c r="I27" s="92">
        <f t="shared" si="1"/>
        <v>8</v>
      </c>
      <c r="J27" s="90" t="s">
        <v>219</v>
      </c>
    </row>
    <row r="28" spans="1:10" ht="12" customHeight="1">
      <c r="A28" s="41" t="s">
        <v>13</v>
      </c>
      <c r="B28" s="42" t="s">
        <v>126</v>
      </c>
      <c r="C28" s="43" t="s">
        <v>27</v>
      </c>
      <c r="D28" s="42" t="s">
        <v>127</v>
      </c>
      <c r="E28" s="43" t="s">
        <v>128</v>
      </c>
      <c r="F28" s="63">
        <v>43894</v>
      </c>
      <c r="G28" s="63">
        <v>43898</v>
      </c>
      <c r="H28" s="43">
        <v>24</v>
      </c>
      <c r="I28" s="92">
        <f t="shared" si="1"/>
        <v>8</v>
      </c>
      <c r="J28" s="90" t="s">
        <v>131</v>
      </c>
    </row>
    <row r="29" spans="1:10" ht="12" customHeight="1">
      <c r="A29" s="23" t="s">
        <v>13</v>
      </c>
      <c r="B29" s="29" t="s">
        <v>166</v>
      </c>
      <c r="C29" s="30" t="s">
        <v>27</v>
      </c>
      <c r="D29" s="29" t="s">
        <v>204</v>
      </c>
      <c r="E29" s="30" t="s">
        <v>164</v>
      </c>
      <c r="F29" s="64">
        <v>43897</v>
      </c>
      <c r="G29" s="64">
        <v>44188</v>
      </c>
      <c r="H29" s="30">
        <v>24</v>
      </c>
      <c r="I29" s="93">
        <f t="shared" si="1"/>
        <v>8</v>
      </c>
      <c r="J29" s="89" t="s">
        <v>205</v>
      </c>
    </row>
    <row r="30" spans="1:10" ht="12" customHeight="1">
      <c r="A30" s="96" t="s">
        <v>175</v>
      </c>
      <c r="B30" s="96"/>
      <c r="C30" s="43"/>
      <c r="D30" s="42"/>
      <c r="E30" s="43"/>
      <c r="F30" s="59"/>
      <c r="G30" s="59"/>
      <c r="H30" s="60"/>
      <c r="I30" s="60"/>
      <c r="J30" s="90"/>
    </row>
    <row r="31" spans="1:10" ht="12" customHeight="1">
      <c r="A31" s="41" t="s">
        <v>13</v>
      </c>
      <c r="B31" s="42" t="s">
        <v>66</v>
      </c>
      <c r="C31" s="43" t="s">
        <v>27</v>
      </c>
      <c r="D31" s="42" t="s">
        <v>73</v>
      </c>
      <c r="E31" s="43" t="s">
        <v>70</v>
      </c>
      <c r="F31" s="53">
        <v>44298</v>
      </c>
      <c r="G31" s="53">
        <v>44303</v>
      </c>
      <c r="H31" s="60">
        <v>36</v>
      </c>
      <c r="I31" s="92">
        <f>H31/4</f>
        <v>9</v>
      </c>
      <c r="J31" s="90" t="s">
        <v>188</v>
      </c>
    </row>
    <row r="32" spans="1:10" ht="12" customHeight="1">
      <c r="A32" s="41" t="s">
        <v>13</v>
      </c>
      <c r="B32" s="42" t="s">
        <v>66</v>
      </c>
      <c r="C32" s="43" t="s">
        <v>27</v>
      </c>
      <c r="D32" s="42" t="s">
        <v>73</v>
      </c>
      <c r="E32" s="43" t="s">
        <v>70</v>
      </c>
      <c r="F32" s="53">
        <v>44300</v>
      </c>
      <c r="G32" s="53">
        <v>44305</v>
      </c>
      <c r="H32" s="60">
        <v>36</v>
      </c>
      <c r="I32" s="92">
        <f>H32/4</f>
        <v>9</v>
      </c>
      <c r="J32" s="90" t="s">
        <v>193</v>
      </c>
    </row>
    <row r="33" spans="1:10" ht="12" customHeight="1">
      <c r="A33" s="41" t="s">
        <v>13</v>
      </c>
      <c r="B33" s="42" t="s">
        <v>66</v>
      </c>
      <c r="C33" s="43" t="s">
        <v>27</v>
      </c>
      <c r="D33" s="42" t="s">
        <v>73</v>
      </c>
      <c r="E33" s="43" t="s">
        <v>70</v>
      </c>
      <c r="F33" s="53">
        <v>45330</v>
      </c>
      <c r="G33" s="53">
        <v>45336</v>
      </c>
      <c r="H33" s="60">
        <v>36</v>
      </c>
      <c r="I33" s="92">
        <f>H33/4</f>
        <v>9</v>
      </c>
      <c r="J33" s="90" t="s">
        <v>389</v>
      </c>
    </row>
    <row r="34" spans="1:10" ht="12" customHeight="1">
      <c r="A34" s="97" t="s">
        <v>203</v>
      </c>
      <c r="B34" s="97"/>
      <c r="C34" s="43"/>
      <c r="D34" s="42"/>
      <c r="E34" s="43"/>
      <c r="F34" s="61"/>
      <c r="G34" s="61"/>
      <c r="H34" s="43"/>
      <c r="I34" s="43"/>
      <c r="J34" s="90"/>
    </row>
    <row r="35" spans="1:10" ht="12" customHeight="1">
      <c r="A35" s="41" t="s">
        <v>13</v>
      </c>
      <c r="B35" s="42" t="s">
        <v>119</v>
      </c>
      <c r="C35" s="43" t="s">
        <v>27</v>
      </c>
      <c r="D35" s="42" t="s">
        <v>62</v>
      </c>
      <c r="E35" s="43" t="s">
        <v>58</v>
      </c>
      <c r="F35" s="63">
        <v>43850</v>
      </c>
      <c r="G35" s="63">
        <v>43859</v>
      </c>
      <c r="H35" s="43">
        <v>33</v>
      </c>
      <c r="I35" s="92">
        <f>H35/4</f>
        <v>8.25</v>
      </c>
      <c r="J35" s="90" t="s">
        <v>221</v>
      </c>
    </row>
    <row r="36" spans="1:10" ht="12" customHeight="1">
      <c r="A36" s="41" t="s">
        <v>13</v>
      </c>
      <c r="B36" s="42" t="s">
        <v>100</v>
      </c>
      <c r="C36" s="43" t="s">
        <v>27</v>
      </c>
      <c r="D36" s="42" t="s">
        <v>32</v>
      </c>
      <c r="E36" s="43" t="s">
        <v>20</v>
      </c>
      <c r="F36" s="63">
        <v>43459</v>
      </c>
      <c r="G36" s="63">
        <v>43468</v>
      </c>
      <c r="H36" s="43">
        <v>32</v>
      </c>
      <c r="I36" s="92">
        <f>H36/4</f>
        <v>8</v>
      </c>
      <c r="J36" s="90" t="s">
        <v>111</v>
      </c>
    </row>
    <row r="37" spans="1:10" ht="12" customHeight="1">
      <c r="A37" s="41" t="s">
        <v>13</v>
      </c>
      <c r="B37" s="42" t="s">
        <v>119</v>
      </c>
      <c r="C37" s="43" t="s">
        <v>27</v>
      </c>
      <c r="D37" s="42" t="s">
        <v>62</v>
      </c>
      <c r="E37" s="43" t="s">
        <v>58</v>
      </c>
      <c r="F37" s="63">
        <v>43848</v>
      </c>
      <c r="G37" s="63">
        <v>43856</v>
      </c>
      <c r="H37" s="43">
        <v>32</v>
      </c>
      <c r="I37" s="92">
        <f>H37/4</f>
        <v>8</v>
      </c>
      <c r="J37" s="90" t="s">
        <v>220</v>
      </c>
    </row>
    <row r="38" spans="1:10" ht="12" customHeight="1">
      <c r="A38" s="23" t="s">
        <v>13</v>
      </c>
      <c r="B38" s="29" t="s">
        <v>119</v>
      </c>
      <c r="C38" s="30" t="s">
        <v>27</v>
      </c>
      <c r="D38" s="29" t="s">
        <v>62</v>
      </c>
      <c r="E38" s="30" t="s">
        <v>58</v>
      </c>
      <c r="F38" s="64">
        <v>44967</v>
      </c>
      <c r="G38" s="64">
        <v>44983</v>
      </c>
      <c r="H38" s="30">
        <v>32</v>
      </c>
      <c r="I38" s="93">
        <f>H38/4</f>
        <v>8</v>
      </c>
      <c r="J38" s="89" t="s">
        <v>369</v>
      </c>
    </row>
    <row r="39" spans="1:10" ht="12" customHeight="1">
      <c r="A39" s="96" t="s">
        <v>176</v>
      </c>
      <c r="B39" s="96"/>
      <c r="C39" s="43"/>
      <c r="D39" s="42"/>
      <c r="E39" s="43"/>
      <c r="F39" s="59"/>
      <c r="G39" s="59"/>
      <c r="H39" s="60"/>
      <c r="I39" s="60"/>
      <c r="J39" s="90"/>
    </row>
    <row r="40" spans="1:10" ht="12" customHeight="1">
      <c r="A40" s="41" t="s">
        <v>13</v>
      </c>
      <c r="B40" s="42" t="s">
        <v>66</v>
      </c>
      <c r="C40" s="43" t="s">
        <v>27</v>
      </c>
      <c r="D40" s="42" t="s">
        <v>73</v>
      </c>
      <c r="E40" s="43" t="s">
        <v>70</v>
      </c>
      <c r="F40" s="53">
        <v>44298</v>
      </c>
      <c r="G40" s="53">
        <v>44305</v>
      </c>
      <c r="H40" s="60">
        <v>46</v>
      </c>
      <c r="I40" s="92">
        <f>H40/5</f>
        <v>9.1999999999999993</v>
      </c>
      <c r="J40" s="90" t="s">
        <v>194</v>
      </c>
    </row>
    <row r="41" spans="1:10" ht="12" customHeight="1">
      <c r="A41" s="41" t="s">
        <v>13</v>
      </c>
      <c r="B41" s="42" t="s">
        <v>66</v>
      </c>
      <c r="C41" s="43" t="s">
        <v>27</v>
      </c>
      <c r="D41" s="42" t="s">
        <v>73</v>
      </c>
      <c r="E41" s="43" t="s">
        <v>70</v>
      </c>
      <c r="F41" s="53">
        <v>44296</v>
      </c>
      <c r="G41" s="53">
        <v>44303</v>
      </c>
      <c r="H41" s="60">
        <v>44</v>
      </c>
      <c r="I41" s="92">
        <f>H41/5</f>
        <v>8.8000000000000007</v>
      </c>
      <c r="J41" s="90" t="s">
        <v>189</v>
      </c>
    </row>
    <row r="42" spans="1:10" ht="12" customHeight="1">
      <c r="A42" s="41" t="s">
        <v>13</v>
      </c>
      <c r="B42" s="42" t="s">
        <v>119</v>
      </c>
      <c r="C42" s="43" t="s">
        <v>27</v>
      </c>
      <c r="D42" s="42" t="s">
        <v>62</v>
      </c>
      <c r="E42" s="43" t="s">
        <v>58</v>
      </c>
      <c r="F42" s="53">
        <v>43850</v>
      </c>
      <c r="G42" s="53">
        <v>43861</v>
      </c>
      <c r="H42" s="60">
        <v>40</v>
      </c>
      <c r="I42" s="92">
        <f>H42/5</f>
        <v>8</v>
      </c>
      <c r="J42" s="90" t="s">
        <v>183</v>
      </c>
    </row>
    <row r="43" spans="1:10" ht="12" customHeight="1">
      <c r="A43" s="41" t="s">
        <v>13</v>
      </c>
      <c r="B43" s="42" t="s">
        <v>66</v>
      </c>
      <c r="C43" s="43" t="s">
        <v>27</v>
      </c>
      <c r="D43" s="42" t="s">
        <v>73</v>
      </c>
      <c r="E43" s="43" t="s">
        <v>70</v>
      </c>
      <c r="F43" s="53">
        <v>44317</v>
      </c>
      <c r="G43" s="53">
        <v>44324</v>
      </c>
      <c r="H43" s="60">
        <v>40</v>
      </c>
      <c r="I43" s="92">
        <f>H43/5</f>
        <v>8</v>
      </c>
      <c r="J43" s="90" t="s">
        <v>242</v>
      </c>
    </row>
    <row r="44" spans="1:10" ht="12" customHeight="1">
      <c r="A44" s="97" t="s">
        <v>203</v>
      </c>
      <c r="B44" s="97"/>
      <c r="C44" s="43"/>
      <c r="D44" s="42"/>
      <c r="E44" s="43"/>
      <c r="F44" s="61"/>
      <c r="G44" s="61"/>
      <c r="H44" s="43"/>
      <c r="I44" s="43"/>
      <c r="J44" s="90"/>
    </row>
    <row r="45" spans="1:10" ht="12" customHeight="1">
      <c r="A45" s="41" t="s">
        <v>13</v>
      </c>
      <c r="B45" s="42" t="s">
        <v>119</v>
      </c>
      <c r="C45" s="43" t="s">
        <v>27</v>
      </c>
      <c r="D45" s="42" t="s">
        <v>62</v>
      </c>
      <c r="E45" s="43" t="s">
        <v>58</v>
      </c>
      <c r="F45" s="53">
        <v>43850</v>
      </c>
      <c r="G45" s="53">
        <v>43861</v>
      </c>
      <c r="H45" s="60">
        <v>40</v>
      </c>
      <c r="I45" s="92">
        <f>H45/5</f>
        <v>8</v>
      </c>
      <c r="J45" s="90" t="s">
        <v>183</v>
      </c>
    </row>
    <row r="46" spans="1:10" ht="12" customHeight="1">
      <c r="A46" s="41" t="s">
        <v>13</v>
      </c>
      <c r="B46" s="42" t="s">
        <v>119</v>
      </c>
      <c r="C46" s="43" t="s">
        <v>27</v>
      </c>
      <c r="D46" s="42" t="s">
        <v>62</v>
      </c>
      <c r="E46" s="43" t="s">
        <v>58</v>
      </c>
      <c r="F46" s="62">
        <v>43853</v>
      </c>
      <c r="G46" s="62">
        <v>43862</v>
      </c>
      <c r="H46" s="43">
        <v>38</v>
      </c>
      <c r="I46" s="92">
        <f>H46/5</f>
        <v>7.6</v>
      </c>
      <c r="J46" s="90" t="s">
        <v>224</v>
      </c>
    </row>
    <row r="47" spans="1:10" ht="12" customHeight="1">
      <c r="A47" s="23" t="s">
        <v>13</v>
      </c>
      <c r="B47" s="29" t="s">
        <v>119</v>
      </c>
      <c r="C47" s="30" t="s">
        <v>27</v>
      </c>
      <c r="D47" s="29" t="s">
        <v>62</v>
      </c>
      <c r="E47" s="30" t="s">
        <v>58</v>
      </c>
      <c r="F47" s="64">
        <v>43848</v>
      </c>
      <c r="G47" s="64">
        <v>43859</v>
      </c>
      <c r="H47" s="30">
        <v>38</v>
      </c>
      <c r="I47" s="93">
        <f>H47/5</f>
        <v>7.6</v>
      </c>
      <c r="J47" s="89" t="s">
        <v>222</v>
      </c>
    </row>
    <row r="48" spans="1:10" ht="12" customHeight="1">
      <c r="A48" s="96" t="s">
        <v>177</v>
      </c>
      <c r="B48" s="96"/>
      <c r="C48" s="43"/>
      <c r="D48" s="42"/>
      <c r="E48" s="43"/>
      <c r="F48" s="59"/>
      <c r="G48" s="59"/>
      <c r="H48" s="60"/>
      <c r="I48" s="60"/>
      <c r="J48" s="90"/>
    </row>
    <row r="49" spans="1:10" ht="12" customHeight="1">
      <c r="A49" s="41" t="s">
        <v>13</v>
      </c>
      <c r="B49" s="42" t="s">
        <v>66</v>
      </c>
      <c r="C49" s="43" t="s">
        <v>27</v>
      </c>
      <c r="D49" s="42" t="s">
        <v>73</v>
      </c>
      <c r="E49" s="43" t="s">
        <v>70</v>
      </c>
      <c r="F49" s="53">
        <v>44296</v>
      </c>
      <c r="G49" s="53">
        <v>44305</v>
      </c>
      <c r="H49" s="60">
        <v>54</v>
      </c>
      <c r="I49" s="92">
        <f>H49/6</f>
        <v>9</v>
      </c>
      <c r="J49" s="90" t="s">
        <v>195</v>
      </c>
    </row>
    <row r="50" spans="1:10" ht="12" customHeight="1">
      <c r="A50" s="41" t="s">
        <v>13</v>
      </c>
      <c r="B50" s="42" t="s">
        <v>119</v>
      </c>
      <c r="C50" s="43" t="s">
        <v>27</v>
      </c>
      <c r="D50" s="42" t="s">
        <v>62</v>
      </c>
      <c r="E50" s="43" t="s">
        <v>58</v>
      </c>
      <c r="F50" s="53">
        <v>43850</v>
      </c>
      <c r="G50" s="53">
        <v>43862</v>
      </c>
      <c r="H50" s="60">
        <v>49</v>
      </c>
      <c r="I50" s="92">
        <f>H50/6</f>
        <v>8.1666666666666661</v>
      </c>
      <c r="J50" s="90" t="s">
        <v>121</v>
      </c>
    </row>
    <row r="51" spans="1:10" ht="12" customHeight="1">
      <c r="A51" s="41" t="s">
        <v>13</v>
      </c>
      <c r="B51" s="42" t="s">
        <v>66</v>
      </c>
      <c r="C51" s="43" t="s">
        <v>27</v>
      </c>
      <c r="D51" s="42" t="s">
        <v>73</v>
      </c>
      <c r="E51" s="43" t="s">
        <v>70</v>
      </c>
      <c r="F51" s="53">
        <v>44295</v>
      </c>
      <c r="G51" s="53">
        <v>44303</v>
      </c>
      <c r="H51" s="60">
        <v>49</v>
      </c>
      <c r="I51" s="92">
        <f>H51/6</f>
        <v>8.1666666666666661</v>
      </c>
      <c r="J51" s="90" t="s">
        <v>190</v>
      </c>
    </row>
    <row r="52" spans="1:10" ht="12" customHeight="1">
      <c r="A52" s="97" t="s">
        <v>203</v>
      </c>
      <c r="B52" s="97"/>
      <c r="C52" s="43"/>
      <c r="D52" s="42"/>
      <c r="E52" s="43"/>
      <c r="F52" s="61"/>
      <c r="G52" s="61"/>
      <c r="H52" s="43"/>
      <c r="I52" s="43"/>
      <c r="J52" s="90"/>
    </row>
    <row r="53" spans="1:10" ht="12" customHeight="1">
      <c r="A53" s="41" t="s">
        <v>13</v>
      </c>
      <c r="B53" s="42" t="s">
        <v>119</v>
      </c>
      <c r="C53" s="43" t="s">
        <v>27</v>
      </c>
      <c r="D53" s="42" t="s">
        <v>62</v>
      </c>
      <c r="E53" s="43" t="s">
        <v>58</v>
      </c>
      <c r="F53" s="53">
        <v>43850</v>
      </c>
      <c r="G53" s="53">
        <v>43862</v>
      </c>
      <c r="H53" s="60">
        <v>49</v>
      </c>
      <c r="I53" s="92">
        <f>H53/6</f>
        <v>8.1666666666666661</v>
      </c>
      <c r="J53" s="90" t="s">
        <v>121</v>
      </c>
    </row>
    <row r="54" spans="1:10" ht="12" customHeight="1">
      <c r="A54" s="41" t="s">
        <v>13</v>
      </c>
      <c r="B54" s="42" t="s">
        <v>119</v>
      </c>
      <c r="C54" s="43" t="s">
        <v>27</v>
      </c>
      <c r="D54" s="42" t="s">
        <v>62</v>
      </c>
      <c r="E54" s="43" t="s">
        <v>58</v>
      </c>
      <c r="F54" s="53">
        <v>43848</v>
      </c>
      <c r="G54" s="53">
        <v>43861</v>
      </c>
      <c r="H54" s="43">
        <v>45</v>
      </c>
      <c r="I54" s="92">
        <f>H54/6</f>
        <v>7.5</v>
      </c>
      <c r="J54" s="90" t="s">
        <v>223</v>
      </c>
    </row>
    <row r="55" spans="1:10" ht="12" customHeight="1">
      <c r="A55" s="23" t="s">
        <v>13</v>
      </c>
      <c r="B55" s="29" t="s">
        <v>100</v>
      </c>
      <c r="C55" s="30" t="s">
        <v>27</v>
      </c>
      <c r="D55" s="29" t="s">
        <v>32</v>
      </c>
      <c r="E55" s="30" t="s">
        <v>20</v>
      </c>
      <c r="F55" s="64">
        <v>43454</v>
      </c>
      <c r="G55" s="64">
        <v>43468</v>
      </c>
      <c r="H55" s="30">
        <v>44</v>
      </c>
      <c r="I55" s="93">
        <f>H55/6</f>
        <v>7.333333333333333</v>
      </c>
      <c r="J55" s="89" t="s">
        <v>208</v>
      </c>
    </row>
    <row r="56" spans="1:10" ht="12" customHeight="1">
      <c r="A56" s="96" t="s">
        <v>178</v>
      </c>
      <c r="B56" s="96"/>
      <c r="C56" s="43"/>
      <c r="D56" s="42"/>
      <c r="E56" s="43"/>
      <c r="F56" s="59"/>
      <c r="G56" s="59"/>
      <c r="H56" s="60"/>
      <c r="I56" s="60"/>
      <c r="J56" s="90"/>
    </row>
    <row r="57" spans="1:10" ht="12" customHeight="1">
      <c r="A57" s="41" t="s">
        <v>13</v>
      </c>
      <c r="B57" s="42" t="s">
        <v>66</v>
      </c>
      <c r="C57" s="43" t="s">
        <v>27</v>
      </c>
      <c r="D57" s="42" t="s">
        <v>73</v>
      </c>
      <c r="E57" s="43" t="s">
        <v>70</v>
      </c>
      <c r="F57" s="53">
        <v>44295</v>
      </c>
      <c r="G57" s="53">
        <v>44305</v>
      </c>
      <c r="H57" s="60">
        <v>59</v>
      </c>
      <c r="I57" s="92">
        <f>H57/7</f>
        <v>8.4285714285714288</v>
      </c>
      <c r="J57" s="90" t="s">
        <v>196</v>
      </c>
    </row>
    <row r="58" spans="1:10" ht="12" customHeight="1">
      <c r="A58" s="41" t="s">
        <v>13</v>
      </c>
      <c r="B58" s="42" t="s">
        <v>66</v>
      </c>
      <c r="C58" s="43" t="s">
        <v>27</v>
      </c>
      <c r="D58" s="42" t="s">
        <v>73</v>
      </c>
      <c r="E58" s="43" t="s">
        <v>70</v>
      </c>
      <c r="F58" s="53">
        <v>44296</v>
      </c>
      <c r="G58" s="53">
        <v>44307</v>
      </c>
      <c r="H58" s="60">
        <v>56</v>
      </c>
      <c r="I58" s="92">
        <f>H58/7</f>
        <v>8</v>
      </c>
      <c r="J58" s="90" t="s">
        <v>200</v>
      </c>
    </row>
    <row r="59" spans="1:10" ht="12" customHeight="1">
      <c r="A59" s="41" t="s">
        <v>13</v>
      </c>
      <c r="B59" s="42" t="s">
        <v>119</v>
      </c>
      <c r="C59" s="43" t="s">
        <v>27</v>
      </c>
      <c r="D59" s="42" t="s">
        <v>62</v>
      </c>
      <c r="E59" s="43" t="s">
        <v>58</v>
      </c>
      <c r="F59" s="53">
        <v>43848</v>
      </c>
      <c r="G59" s="53">
        <v>43862</v>
      </c>
      <c r="H59" s="60">
        <v>54</v>
      </c>
      <c r="I59" s="92">
        <f>H59/7</f>
        <v>7.7142857142857144</v>
      </c>
      <c r="J59" s="90" t="s">
        <v>130</v>
      </c>
    </row>
    <row r="60" spans="1:10" ht="12" customHeight="1">
      <c r="A60" s="41" t="s">
        <v>13</v>
      </c>
      <c r="B60" s="42" t="s">
        <v>66</v>
      </c>
      <c r="C60" s="43" t="s">
        <v>27</v>
      </c>
      <c r="D60" s="42" t="s">
        <v>73</v>
      </c>
      <c r="E60" s="43" t="s">
        <v>70</v>
      </c>
      <c r="F60" s="53">
        <v>44292</v>
      </c>
      <c r="G60" s="53">
        <v>44303</v>
      </c>
      <c r="H60" s="60">
        <v>54</v>
      </c>
      <c r="I60" s="92">
        <f>H60/7</f>
        <v>7.7142857142857144</v>
      </c>
      <c r="J60" s="90" t="s">
        <v>191</v>
      </c>
    </row>
    <row r="61" spans="1:10" ht="12" customHeight="1">
      <c r="A61" s="97" t="s">
        <v>203</v>
      </c>
      <c r="B61" s="97"/>
      <c r="C61" s="43"/>
      <c r="D61" s="42"/>
      <c r="E61" s="43"/>
      <c r="F61" s="61"/>
      <c r="G61" s="61"/>
      <c r="H61" s="43"/>
      <c r="I61" s="43"/>
      <c r="J61" s="90"/>
    </row>
    <row r="62" spans="1:10" ht="12" customHeight="1">
      <c r="A62" s="41" t="s">
        <v>13</v>
      </c>
      <c r="B62" s="42" t="s">
        <v>119</v>
      </c>
      <c r="C62" s="43" t="s">
        <v>27</v>
      </c>
      <c r="D62" s="42" t="s">
        <v>62</v>
      </c>
      <c r="E62" s="43" t="s">
        <v>58</v>
      </c>
      <c r="F62" s="53">
        <v>43848</v>
      </c>
      <c r="G62" s="53">
        <v>43862</v>
      </c>
      <c r="H62" s="60">
        <v>54</v>
      </c>
      <c r="I62" s="92">
        <f>H62/7</f>
        <v>7.7142857142857144</v>
      </c>
      <c r="J62" s="90" t="s">
        <v>130</v>
      </c>
    </row>
    <row r="63" spans="1:10" ht="12" customHeight="1">
      <c r="A63" s="41" t="s">
        <v>13</v>
      </c>
      <c r="B63" s="42" t="s">
        <v>100</v>
      </c>
      <c r="C63" s="43" t="s">
        <v>27</v>
      </c>
      <c r="D63" s="42" t="s">
        <v>32</v>
      </c>
      <c r="E63" s="43" t="s">
        <v>20</v>
      </c>
      <c r="F63" s="62">
        <v>43453</v>
      </c>
      <c r="G63" s="62">
        <v>43468</v>
      </c>
      <c r="H63" s="43">
        <v>50</v>
      </c>
      <c r="I63" s="92">
        <f>H63/7</f>
        <v>7.1428571428571432</v>
      </c>
      <c r="J63" s="90" t="s">
        <v>207</v>
      </c>
    </row>
    <row r="64" spans="1:10" ht="12" customHeight="1">
      <c r="A64" s="23" t="s">
        <v>13</v>
      </c>
      <c r="B64" s="29" t="s">
        <v>119</v>
      </c>
      <c r="C64" s="30" t="s">
        <v>27</v>
      </c>
      <c r="D64" s="29" t="s">
        <v>62</v>
      </c>
      <c r="E64" s="30" t="s">
        <v>58</v>
      </c>
      <c r="F64" s="51">
        <v>43850</v>
      </c>
      <c r="G64" s="51">
        <v>43865</v>
      </c>
      <c r="H64" s="30">
        <v>50</v>
      </c>
      <c r="I64" s="93">
        <f>H64/7</f>
        <v>7.1428571428571432</v>
      </c>
      <c r="J64" s="89" t="s">
        <v>225</v>
      </c>
    </row>
    <row r="65" spans="1:10" ht="12" customHeight="1">
      <c r="A65" s="96" t="s">
        <v>179</v>
      </c>
      <c r="B65" s="96"/>
      <c r="C65" s="43"/>
      <c r="D65" s="42"/>
      <c r="E65" s="43"/>
      <c r="F65" s="59"/>
      <c r="G65" s="59"/>
      <c r="H65" s="60"/>
      <c r="I65" s="60"/>
      <c r="J65" s="90"/>
    </row>
    <row r="66" spans="1:10" ht="12" customHeight="1">
      <c r="A66" s="41" t="s">
        <v>13</v>
      </c>
      <c r="B66" s="42" t="s">
        <v>66</v>
      </c>
      <c r="C66" s="43" t="s">
        <v>27</v>
      </c>
      <c r="D66" s="42" t="s">
        <v>73</v>
      </c>
      <c r="E66" s="43" t="s">
        <v>70</v>
      </c>
      <c r="F66" s="53">
        <v>44292</v>
      </c>
      <c r="G66" s="53">
        <v>44305</v>
      </c>
      <c r="H66" s="60">
        <v>64</v>
      </c>
      <c r="I66" s="92">
        <f>H66/8</f>
        <v>8</v>
      </c>
      <c r="J66" s="90" t="s">
        <v>197</v>
      </c>
    </row>
    <row r="67" spans="1:10" ht="12" customHeight="1">
      <c r="A67" s="41" t="s">
        <v>13</v>
      </c>
      <c r="B67" s="42" t="s">
        <v>66</v>
      </c>
      <c r="C67" s="43" t="s">
        <v>27</v>
      </c>
      <c r="D67" s="42" t="s">
        <v>73</v>
      </c>
      <c r="E67" s="43" t="s">
        <v>70</v>
      </c>
      <c r="F67" s="53">
        <v>44295</v>
      </c>
      <c r="G67" s="53">
        <v>44307</v>
      </c>
      <c r="H67" s="60">
        <v>61</v>
      </c>
      <c r="I67" s="92">
        <f>H67/8</f>
        <v>7.625</v>
      </c>
      <c r="J67" s="90" t="s">
        <v>201</v>
      </c>
    </row>
    <row r="68" spans="1:10" ht="12" customHeight="1">
      <c r="A68" s="41" t="s">
        <v>13</v>
      </c>
      <c r="B68" s="42" t="s">
        <v>66</v>
      </c>
      <c r="C68" s="43" t="s">
        <v>27</v>
      </c>
      <c r="D68" s="42" t="s">
        <v>73</v>
      </c>
      <c r="E68" s="43" t="s">
        <v>70</v>
      </c>
      <c r="F68" s="53">
        <v>44296</v>
      </c>
      <c r="G68" s="53">
        <v>44309</v>
      </c>
      <c r="H68" s="60">
        <v>60</v>
      </c>
      <c r="I68" s="92">
        <f>H68/8</f>
        <v>7.5</v>
      </c>
      <c r="J68" s="90" t="s">
        <v>228</v>
      </c>
    </row>
    <row r="69" spans="1:10" ht="12" customHeight="1">
      <c r="A69" s="97" t="s">
        <v>203</v>
      </c>
      <c r="B69" s="97"/>
      <c r="C69" s="43"/>
      <c r="D69" s="42"/>
      <c r="E69" s="43"/>
      <c r="F69" s="61"/>
      <c r="G69" s="61"/>
      <c r="H69" s="43"/>
      <c r="I69" s="43"/>
      <c r="J69" s="90"/>
    </row>
    <row r="70" spans="1:10" s="42" customFormat="1" ht="12" customHeight="1">
      <c r="A70" s="41" t="s">
        <v>13</v>
      </c>
      <c r="B70" s="42" t="s">
        <v>100</v>
      </c>
      <c r="C70" s="43" t="s">
        <v>27</v>
      </c>
      <c r="D70" s="42" t="s">
        <v>32</v>
      </c>
      <c r="E70" s="43" t="s">
        <v>20</v>
      </c>
      <c r="F70" s="63">
        <v>43461</v>
      </c>
      <c r="G70" s="63">
        <v>43476</v>
      </c>
      <c r="H70" s="43">
        <v>57</v>
      </c>
      <c r="I70" s="92">
        <f>H70/8</f>
        <v>7.125</v>
      </c>
      <c r="J70" s="90" t="s">
        <v>185</v>
      </c>
    </row>
    <row r="71" spans="1:10" ht="12" customHeight="1">
      <c r="A71" s="41" t="s">
        <v>13</v>
      </c>
      <c r="B71" s="42" t="s">
        <v>119</v>
      </c>
      <c r="C71" s="43" t="s">
        <v>27</v>
      </c>
      <c r="D71" s="42" t="s">
        <v>62</v>
      </c>
      <c r="E71" s="43" t="s">
        <v>58</v>
      </c>
      <c r="F71" s="53">
        <v>43847</v>
      </c>
      <c r="G71" s="53">
        <v>43862</v>
      </c>
      <c r="H71" s="60">
        <v>57</v>
      </c>
      <c r="I71" s="92">
        <f>H71/8</f>
        <v>7.125</v>
      </c>
      <c r="J71" s="90" t="s">
        <v>184</v>
      </c>
    </row>
    <row r="72" spans="1:10" ht="12" customHeight="1">
      <c r="A72" s="23" t="s">
        <v>13</v>
      </c>
      <c r="B72" s="29" t="s">
        <v>100</v>
      </c>
      <c r="C72" s="30" t="s">
        <v>27</v>
      </c>
      <c r="D72" s="29" t="s">
        <v>32</v>
      </c>
      <c r="E72" s="30" t="s">
        <v>20</v>
      </c>
      <c r="F72" s="64">
        <v>43451</v>
      </c>
      <c r="G72" s="64">
        <v>43468</v>
      </c>
      <c r="H72" s="30">
        <v>56</v>
      </c>
      <c r="I72" s="93">
        <f>H72/8</f>
        <v>7</v>
      </c>
      <c r="J72" s="89" t="s">
        <v>206</v>
      </c>
    </row>
    <row r="73" spans="1:10" ht="12" customHeight="1">
      <c r="A73" s="96" t="s">
        <v>180</v>
      </c>
      <c r="B73" s="96"/>
      <c r="C73" s="43"/>
      <c r="D73" s="42"/>
      <c r="E73" s="43"/>
      <c r="F73" s="59"/>
      <c r="G73" s="59"/>
      <c r="H73" s="60"/>
      <c r="I73" s="60"/>
      <c r="J73" s="90"/>
    </row>
    <row r="74" spans="1:10" ht="12" customHeight="1">
      <c r="A74" s="41" t="s">
        <v>13</v>
      </c>
      <c r="B74" s="42" t="s">
        <v>66</v>
      </c>
      <c r="C74" s="43" t="s">
        <v>27</v>
      </c>
      <c r="D74" s="42" t="s">
        <v>73</v>
      </c>
      <c r="E74" s="43" t="s">
        <v>70</v>
      </c>
      <c r="F74" s="53">
        <v>44290</v>
      </c>
      <c r="G74" s="53">
        <v>44305</v>
      </c>
      <c r="H74" s="60">
        <v>67</v>
      </c>
      <c r="I74" s="92">
        <f>H74/9</f>
        <v>7.4444444444444446</v>
      </c>
      <c r="J74" s="90" t="s">
        <v>198</v>
      </c>
    </row>
    <row r="75" spans="1:10" ht="12" customHeight="1">
      <c r="A75" s="41" t="s">
        <v>13</v>
      </c>
      <c r="B75" s="42" t="s">
        <v>66</v>
      </c>
      <c r="C75" s="43" t="s">
        <v>27</v>
      </c>
      <c r="D75" s="42" t="s">
        <v>73</v>
      </c>
      <c r="E75" s="43" t="s">
        <v>70</v>
      </c>
      <c r="F75" s="53">
        <v>44296</v>
      </c>
      <c r="G75" s="53">
        <v>44311</v>
      </c>
      <c r="H75" s="60">
        <v>67</v>
      </c>
      <c r="I75" s="92">
        <f>H75/9</f>
        <v>7.4444444444444446</v>
      </c>
      <c r="J75" s="90" t="s">
        <v>229</v>
      </c>
    </row>
    <row r="76" spans="1:10" ht="12" customHeight="1">
      <c r="A76" s="41" t="s">
        <v>13</v>
      </c>
      <c r="B76" s="42" t="s">
        <v>66</v>
      </c>
      <c r="C76" s="43" t="s">
        <v>27</v>
      </c>
      <c r="D76" s="42" t="s">
        <v>73</v>
      </c>
      <c r="E76" s="43" t="s">
        <v>70</v>
      </c>
      <c r="F76" s="53">
        <v>44292</v>
      </c>
      <c r="G76" s="53">
        <v>44307</v>
      </c>
      <c r="H76" s="60">
        <v>66</v>
      </c>
      <c r="I76" s="92">
        <f>H76/9</f>
        <v>7.333333333333333</v>
      </c>
      <c r="J76" s="90" t="s">
        <v>202</v>
      </c>
    </row>
    <row r="77" spans="1:10" ht="12" customHeight="1">
      <c r="A77" s="97" t="s">
        <v>203</v>
      </c>
      <c r="B77" s="97"/>
      <c r="C77" s="43"/>
      <c r="D77" s="42"/>
      <c r="E77" s="43"/>
      <c r="F77" s="61"/>
      <c r="G77" s="61"/>
      <c r="H77" s="43"/>
      <c r="I77" s="43"/>
      <c r="J77" s="90"/>
    </row>
    <row r="78" spans="1:10" s="42" customFormat="1" ht="12" customHeight="1">
      <c r="A78" s="41" t="s">
        <v>13</v>
      </c>
      <c r="B78" s="42" t="s">
        <v>100</v>
      </c>
      <c r="C78" s="43" t="s">
        <v>27</v>
      </c>
      <c r="D78" s="42" t="s">
        <v>32</v>
      </c>
      <c r="E78" s="43" t="s">
        <v>20</v>
      </c>
      <c r="F78" s="63">
        <v>43459</v>
      </c>
      <c r="G78" s="63">
        <v>43476</v>
      </c>
      <c r="H78" s="43">
        <v>62</v>
      </c>
      <c r="I78" s="92">
        <f>H78/9</f>
        <v>6.8888888888888893</v>
      </c>
      <c r="J78" s="90" t="s">
        <v>186</v>
      </c>
    </row>
    <row r="79" spans="1:10" ht="12" customHeight="1">
      <c r="A79" s="41" t="s">
        <v>13</v>
      </c>
      <c r="B79" s="42" t="s">
        <v>100</v>
      </c>
      <c r="C79" s="43" t="s">
        <v>27</v>
      </c>
      <c r="D79" s="42" t="s">
        <v>32</v>
      </c>
      <c r="E79" s="43" t="s">
        <v>20</v>
      </c>
      <c r="F79" s="62">
        <v>43453</v>
      </c>
      <c r="G79" s="62">
        <v>43470</v>
      </c>
      <c r="H79" s="43">
        <v>61</v>
      </c>
      <c r="I79" s="92">
        <f>H79/9</f>
        <v>6.7777777777777777</v>
      </c>
      <c r="J79" s="90" t="s">
        <v>209</v>
      </c>
    </row>
    <row r="80" spans="1:10" ht="12" customHeight="1">
      <c r="A80" s="41" t="s">
        <v>13</v>
      </c>
      <c r="B80" s="42" t="s">
        <v>100</v>
      </c>
      <c r="C80" s="43" t="s">
        <v>27</v>
      </c>
      <c r="D80" s="42" t="s">
        <v>32</v>
      </c>
      <c r="E80" s="43" t="s">
        <v>20</v>
      </c>
      <c r="F80" s="63">
        <v>43454</v>
      </c>
      <c r="G80" s="63">
        <v>43472</v>
      </c>
      <c r="H80" s="43">
        <v>61</v>
      </c>
      <c r="I80" s="92">
        <f>H80/9</f>
        <v>6.7777777777777777</v>
      </c>
      <c r="J80" s="90" t="s">
        <v>210</v>
      </c>
    </row>
    <row r="81" spans="1:10" ht="12" customHeight="1">
      <c r="A81" s="41" t="s">
        <v>13</v>
      </c>
      <c r="B81" s="42" t="s">
        <v>100</v>
      </c>
      <c r="C81" s="43" t="s">
        <v>27</v>
      </c>
      <c r="D81" s="42" t="s">
        <v>32</v>
      </c>
      <c r="E81" s="43" t="s">
        <v>20</v>
      </c>
      <c r="F81" s="63">
        <v>43456</v>
      </c>
      <c r="G81" s="63">
        <v>43474</v>
      </c>
      <c r="H81" s="43">
        <v>61</v>
      </c>
      <c r="I81" s="92">
        <f>H81/9</f>
        <v>6.7777777777777777</v>
      </c>
      <c r="J81" s="90" t="s">
        <v>212</v>
      </c>
    </row>
    <row r="82" spans="1:10" ht="12" customHeight="1">
      <c r="A82" s="23" t="s">
        <v>13</v>
      </c>
      <c r="B82" s="29" t="s">
        <v>119</v>
      </c>
      <c r="C82" s="30" t="s">
        <v>27</v>
      </c>
      <c r="D82" s="29" t="s">
        <v>62</v>
      </c>
      <c r="E82" s="30" t="s">
        <v>58</v>
      </c>
      <c r="F82" s="64">
        <v>43850</v>
      </c>
      <c r="G82" s="64">
        <v>43868</v>
      </c>
      <c r="H82" s="30">
        <v>61</v>
      </c>
      <c r="I82" s="93">
        <f>H82/9</f>
        <v>6.7777777777777777</v>
      </c>
      <c r="J82" s="89" t="s">
        <v>226</v>
      </c>
    </row>
    <row r="83" spans="1:10" ht="12" customHeight="1">
      <c r="A83" s="96" t="s">
        <v>181</v>
      </c>
      <c r="B83" s="96"/>
      <c r="C83" s="43"/>
      <c r="D83" s="42"/>
      <c r="E83" s="43"/>
      <c r="F83" s="59"/>
      <c r="G83" s="59"/>
      <c r="H83" s="60"/>
      <c r="I83" s="60"/>
      <c r="J83" s="90"/>
    </row>
    <row r="84" spans="1:10" ht="12" customHeight="1">
      <c r="A84" s="41" t="s">
        <v>13</v>
      </c>
      <c r="B84" s="42" t="s">
        <v>66</v>
      </c>
      <c r="C84" s="43" t="s">
        <v>27</v>
      </c>
      <c r="D84" s="42" t="s">
        <v>73</v>
      </c>
      <c r="E84" s="43" t="s">
        <v>70</v>
      </c>
      <c r="F84" s="53">
        <v>44287</v>
      </c>
      <c r="G84" s="53">
        <v>44305</v>
      </c>
      <c r="H84" s="60">
        <v>72</v>
      </c>
      <c r="I84" s="92">
        <f>H84/10</f>
        <v>7.2</v>
      </c>
      <c r="J84" s="90" t="s">
        <v>199</v>
      </c>
    </row>
    <row r="85" spans="1:10" ht="12" customHeight="1">
      <c r="A85" s="41" t="s">
        <v>13</v>
      </c>
      <c r="B85" s="42" t="s">
        <v>66</v>
      </c>
      <c r="C85" s="43" t="s">
        <v>27</v>
      </c>
      <c r="D85" s="42" t="s">
        <v>73</v>
      </c>
      <c r="E85" s="43" t="s">
        <v>70</v>
      </c>
      <c r="F85" s="53">
        <v>44295</v>
      </c>
      <c r="G85" s="53">
        <v>44311</v>
      </c>
      <c r="H85" s="60">
        <v>72</v>
      </c>
      <c r="I85" s="92">
        <f>H85/10</f>
        <v>7.2</v>
      </c>
      <c r="J85" s="90" t="s">
        <v>230</v>
      </c>
    </row>
    <row r="86" spans="1:10" ht="12" customHeight="1">
      <c r="A86" s="41" t="s">
        <v>13</v>
      </c>
      <c r="B86" s="42" t="s">
        <v>66</v>
      </c>
      <c r="C86" s="43" t="s">
        <v>27</v>
      </c>
      <c r="D86" s="42" t="s">
        <v>73</v>
      </c>
      <c r="E86" s="43" t="s">
        <v>70</v>
      </c>
      <c r="F86" s="53">
        <v>44296</v>
      </c>
      <c r="G86" s="53">
        <v>44313</v>
      </c>
      <c r="H86" s="60">
        <v>72</v>
      </c>
      <c r="I86" s="92">
        <f>H86/10</f>
        <v>7.2</v>
      </c>
      <c r="J86" s="90" t="s">
        <v>231</v>
      </c>
    </row>
    <row r="87" spans="1:10" ht="12" customHeight="1">
      <c r="A87" s="41" t="s">
        <v>13</v>
      </c>
      <c r="B87" s="42" t="s">
        <v>66</v>
      </c>
      <c r="C87" s="43" t="s">
        <v>27</v>
      </c>
      <c r="D87" s="42" t="s">
        <v>73</v>
      </c>
      <c r="E87" s="43" t="s">
        <v>70</v>
      </c>
      <c r="F87" s="53">
        <v>45318</v>
      </c>
      <c r="G87" s="53">
        <v>45336</v>
      </c>
      <c r="H87" s="60">
        <v>72</v>
      </c>
      <c r="I87" s="92">
        <f>H87/10</f>
        <v>7.2</v>
      </c>
      <c r="J87" s="90" t="s">
        <v>390</v>
      </c>
    </row>
    <row r="88" spans="1:10" ht="12" customHeight="1">
      <c r="A88" s="97" t="s">
        <v>203</v>
      </c>
      <c r="B88" s="97"/>
      <c r="C88" s="43"/>
      <c r="D88" s="42"/>
      <c r="E88" s="43"/>
      <c r="F88" s="61"/>
      <c r="G88" s="61"/>
      <c r="H88" s="43"/>
      <c r="I88" s="43"/>
      <c r="J88" s="90"/>
    </row>
    <row r="89" spans="1:10" s="42" customFormat="1" ht="12" customHeight="1">
      <c r="A89" s="41" t="s">
        <v>13</v>
      </c>
      <c r="B89" s="42" t="s">
        <v>100</v>
      </c>
      <c r="C89" s="43" t="s">
        <v>27</v>
      </c>
      <c r="D89" s="42" t="s">
        <v>32</v>
      </c>
      <c r="E89" s="43" t="s">
        <v>20</v>
      </c>
      <c r="F89" s="63">
        <v>43456</v>
      </c>
      <c r="G89" s="63">
        <v>43476</v>
      </c>
      <c r="H89" s="43">
        <v>69</v>
      </c>
      <c r="I89" s="92">
        <f>H89/10</f>
        <v>6.9</v>
      </c>
      <c r="J89" s="90" t="s">
        <v>214</v>
      </c>
    </row>
    <row r="90" spans="1:10" s="42" customFormat="1" ht="12" customHeight="1">
      <c r="A90" s="41" t="s">
        <v>13</v>
      </c>
      <c r="B90" s="42" t="s">
        <v>100</v>
      </c>
      <c r="C90" s="43" t="s">
        <v>27</v>
      </c>
      <c r="D90" s="42" t="s">
        <v>32</v>
      </c>
      <c r="E90" s="43" t="s">
        <v>20</v>
      </c>
      <c r="F90" s="62">
        <v>43453</v>
      </c>
      <c r="G90" s="63">
        <v>43472</v>
      </c>
      <c r="H90" s="43">
        <v>67</v>
      </c>
      <c r="I90" s="92">
        <f>H90/10</f>
        <v>6.7</v>
      </c>
      <c r="J90" s="90" t="s">
        <v>211</v>
      </c>
    </row>
    <row r="91" spans="1:10" s="42" customFormat="1" ht="12" customHeight="1">
      <c r="A91" s="41" t="s">
        <v>13</v>
      </c>
      <c r="B91" s="42" t="s">
        <v>100</v>
      </c>
      <c r="C91" s="43" t="s">
        <v>27</v>
      </c>
      <c r="D91" s="42" t="s">
        <v>32</v>
      </c>
      <c r="E91" s="43" t="s">
        <v>20</v>
      </c>
      <c r="F91" s="63">
        <v>43454</v>
      </c>
      <c r="G91" s="63">
        <v>43474</v>
      </c>
      <c r="H91" s="43">
        <v>67</v>
      </c>
      <c r="I91" s="92">
        <f>H91/10</f>
        <v>6.7</v>
      </c>
      <c r="J91" s="90" t="s">
        <v>213</v>
      </c>
    </row>
    <row r="92" spans="1:10" s="42" customFormat="1" ht="12" customHeight="1">
      <c r="A92" s="41" t="s">
        <v>13</v>
      </c>
      <c r="B92" s="42" t="s">
        <v>119</v>
      </c>
      <c r="C92" s="43" t="s">
        <v>27</v>
      </c>
      <c r="D92" s="42" t="s">
        <v>62</v>
      </c>
      <c r="E92" s="43" t="s">
        <v>58</v>
      </c>
      <c r="F92" s="63">
        <v>43850</v>
      </c>
      <c r="G92" s="63">
        <v>43870</v>
      </c>
      <c r="H92" s="43">
        <v>67</v>
      </c>
      <c r="I92" s="92">
        <f>H92/10</f>
        <v>6.7</v>
      </c>
      <c r="J92" s="90" t="s">
        <v>227</v>
      </c>
    </row>
    <row r="93" spans="1:10" ht="12" customHeight="1">
      <c r="A93" s="24"/>
      <c r="B93" s="24"/>
      <c r="C93" s="25"/>
      <c r="D93" s="25"/>
      <c r="E93" s="25"/>
      <c r="F93" s="24"/>
      <c r="G93" s="25"/>
      <c r="H93" s="25"/>
      <c r="I93" s="25"/>
      <c r="J93" s="24"/>
    </row>
  </sheetData>
  <autoFilter ref="A4:J4">
    <filterColumn colId="8"/>
  </autoFilter>
  <mergeCells count="19">
    <mergeCell ref="A77:B77"/>
    <mergeCell ref="A34:B34"/>
    <mergeCell ref="A17:B17"/>
    <mergeCell ref="A88:B88"/>
    <mergeCell ref="A61:B61"/>
    <mergeCell ref="A52:B52"/>
    <mergeCell ref="A83:B83"/>
    <mergeCell ref="A65:B65"/>
    <mergeCell ref="A73:B73"/>
    <mergeCell ref="A69:B69"/>
    <mergeCell ref="A44:B44"/>
    <mergeCell ref="A48:B48"/>
    <mergeCell ref="A56:B56"/>
    <mergeCell ref="A39:B39"/>
    <mergeCell ref="A1:F2"/>
    <mergeCell ref="A5:B5"/>
    <mergeCell ref="A9:B9"/>
    <mergeCell ref="A21:B21"/>
    <mergeCell ref="A30:B30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I34"/>
  <sheetViews>
    <sheetView topLeftCell="A7" workbookViewId="0">
      <selection activeCell="H11" sqref="H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9.7109375" style="2" customWidth="1"/>
    <col min="5" max="5" width="7.85546875" style="2" customWidth="1"/>
    <col min="6" max="6" width="11.42578125" style="1" customWidth="1"/>
    <col min="7" max="7" width="11.42578125" style="2" customWidth="1"/>
    <col min="8" max="8" width="6" style="2" customWidth="1"/>
    <col min="9" max="9" width="28.7109375" style="1" customWidth="1"/>
    <col min="10" max="16384" width="9.140625" style="1"/>
  </cols>
  <sheetData>
    <row r="1" spans="1:9" ht="15" customHeight="1">
      <c r="A1" s="95" t="s">
        <v>245</v>
      </c>
      <c r="B1" s="95"/>
      <c r="C1" s="95"/>
      <c r="D1" s="95"/>
      <c r="E1" s="95"/>
      <c r="F1" s="95"/>
      <c r="G1" s="20" t="s">
        <v>14</v>
      </c>
      <c r="H1" s="19" t="s">
        <v>16</v>
      </c>
      <c r="I1" s="14"/>
    </row>
    <row r="2" spans="1:9" ht="15" customHeight="1">
      <c r="A2" s="95"/>
      <c r="B2" s="95"/>
      <c r="C2" s="95"/>
      <c r="D2" s="95"/>
      <c r="E2" s="95"/>
      <c r="F2" s="95"/>
      <c r="G2" s="19"/>
      <c r="H2" s="19"/>
      <c r="I2" s="17"/>
    </row>
    <row r="3" spans="1:9" s="5" customFormat="1">
      <c r="A3" s="3" t="s">
        <v>12</v>
      </c>
      <c r="B3" s="3" t="s">
        <v>8</v>
      </c>
      <c r="C3" s="3" t="s">
        <v>0</v>
      </c>
      <c r="D3" s="3" t="s">
        <v>23</v>
      </c>
      <c r="E3" s="3" t="s">
        <v>1</v>
      </c>
      <c r="F3" s="4" t="s">
        <v>24</v>
      </c>
      <c r="G3" s="4" t="s">
        <v>25</v>
      </c>
      <c r="H3" s="69" t="s">
        <v>103</v>
      </c>
      <c r="I3" s="86" t="s">
        <v>15</v>
      </c>
    </row>
    <row r="4" spans="1:9" s="10" customFormat="1" ht="12.75" customHeight="1">
      <c r="A4" s="6"/>
      <c r="B4" s="6"/>
      <c r="C4" s="68"/>
      <c r="D4" s="68"/>
      <c r="E4" s="68"/>
      <c r="F4" s="9"/>
      <c r="G4" s="8"/>
      <c r="H4" s="68"/>
      <c r="I4" s="85"/>
    </row>
    <row r="5" spans="1:9" ht="12.6" customHeight="1">
      <c r="A5" s="94" t="s">
        <v>246</v>
      </c>
      <c r="B5" s="94"/>
      <c r="D5" s="1"/>
      <c r="F5" s="13"/>
      <c r="G5" s="13"/>
      <c r="I5" s="88"/>
    </row>
    <row r="6" spans="1:9" ht="12.6" customHeight="1">
      <c r="A6" s="16" t="s">
        <v>13</v>
      </c>
      <c r="B6" s="1" t="s">
        <v>66</v>
      </c>
      <c r="C6" s="2" t="s">
        <v>27</v>
      </c>
      <c r="D6" s="1" t="s">
        <v>73</v>
      </c>
      <c r="E6" s="2" t="s">
        <v>70</v>
      </c>
      <c r="F6" s="54">
        <v>41384</v>
      </c>
      <c r="G6" s="72">
        <v>44725</v>
      </c>
      <c r="H6" s="44">
        <v>132</v>
      </c>
      <c r="I6" s="88"/>
    </row>
    <row r="7" spans="1:9" ht="12.6" customHeight="1">
      <c r="A7" s="16" t="s">
        <v>13</v>
      </c>
      <c r="B7" s="1" t="s">
        <v>94</v>
      </c>
      <c r="C7" s="2" t="s">
        <v>27</v>
      </c>
      <c r="D7" s="1" t="s">
        <v>73</v>
      </c>
      <c r="E7" s="2" t="s">
        <v>70</v>
      </c>
      <c r="F7" s="54">
        <v>42890</v>
      </c>
      <c r="G7" s="72">
        <v>44688</v>
      </c>
      <c r="H7" s="44">
        <v>54</v>
      </c>
      <c r="I7" s="88"/>
    </row>
    <row r="8" spans="1:9" ht="12.6" customHeight="1">
      <c r="A8" s="23" t="s">
        <v>13</v>
      </c>
      <c r="B8" s="29" t="s">
        <v>101</v>
      </c>
      <c r="C8" s="30"/>
      <c r="D8" s="29" t="s">
        <v>74</v>
      </c>
      <c r="E8" s="30" t="s">
        <v>71</v>
      </c>
      <c r="F8" s="70">
        <v>34832</v>
      </c>
      <c r="G8" s="70">
        <v>36645</v>
      </c>
      <c r="H8" s="30">
        <v>44</v>
      </c>
      <c r="I8" s="89"/>
    </row>
    <row r="9" spans="1:9" ht="12.6" customHeight="1">
      <c r="A9" s="94" t="s">
        <v>142</v>
      </c>
      <c r="B9" s="94"/>
      <c r="D9" s="1"/>
      <c r="F9" s="49"/>
      <c r="G9" s="49"/>
      <c r="I9" s="88"/>
    </row>
    <row r="10" spans="1:9" ht="12.6" customHeight="1">
      <c r="A10" s="16" t="s">
        <v>13</v>
      </c>
      <c r="B10" s="1" t="s">
        <v>66</v>
      </c>
      <c r="C10" s="2" t="s">
        <v>27</v>
      </c>
      <c r="D10" s="1" t="s">
        <v>73</v>
      </c>
      <c r="E10" s="2" t="s">
        <v>70</v>
      </c>
      <c r="F10" s="49">
        <v>43579</v>
      </c>
      <c r="G10" s="72">
        <v>44725</v>
      </c>
      <c r="H10" s="44">
        <v>38</v>
      </c>
      <c r="I10" s="88"/>
    </row>
    <row r="11" spans="1:9" ht="12.6" customHeight="1">
      <c r="A11" s="16" t="s">
        <v>13</v>
      </c>
      <c r="B11" s="1" t="s">
        <v>66</v>
      </c>
      <c r="C11" s="2" t="s">
        <v>27</v>
      </c>
      <c r="D11" s="1" t="s">
        <v>73</v>
      </c>
      <c r="E11" s="2" t="s">
        <v>70</v>
      </c>
      <c r="F11" s="49">
        <v>41753</v>
      </c>
      <c r="G11" s="50">
        <v>42476</v>
      </c>
      <c r="H11" s="44">
        <v>27</v>
      </c>
      <c r="I11" s="88"/>
    </row>
    <row r="12" spans="1:9" ht="12.6" customHeight="1">
      <c r="A12" s="23" t="s">
        <v>13</v>
      </c>
      <c r="B12" s="29" t="s">
        <v>247</v>
      </c>
      <c r="C12" s="30"/>
      <c r="D12" s="29" t="s">
        <v>136</v>
      </c>
      <c r="E12" s="30" t="s">
        <v>135</v>
      </c>
      <c r="F12" s="51">
        <v>36289</v>
      </c>
      <c r="G12" s="52">
        <v>37035</v>
      </c>
      <c r="H12" s="45">
        <v>21</v>
      </c>
      <c r="I12" s="89"/>
    </row>
    <row r="13" spans="1:9" ht="12.6" customHeight="1">
      <c r="A13" s="94" t="s">
        <v>143</v>
      </c>
      <c r="B13" s="94"/>
      <c r="D13" s="1"/>
      <c r="F13" s="49"/>
      <c r="G13" s="49"/>
      <c r="I13" s="88"/>
    </row>
    <row r="14" spans="1:9" ht="12.6" customHeight="1">
      <c r="A14" s="16" t="s">
        <v>13</v>
      </c>
      <c r="B14" s="1" t="s">
        <v>66</v>
      </c>
      <c r="C14" s="2" t="s">
        <v>27</v>
      </c>
      <c r="D14" s="1" t="s">
        <v>73</v>
      </c>
      <c r="E14" s="2" t="s">
        <v>70</v>
      </c>
      <c r="F14" s="49">
        <v>42516</v>
      </c>
      <c r="G14" s="49">
        <v>42849</v>
      </c>
      <c r="H14" s="44">
        <v>14</v>
      </c>
      <c r="I14" s="88" t="s">
        <v>250</v>
      </c>
    </row>
    <row r="15" spans="1:9" ht="12.6" customHeight="1">
      <c r="A15" s="16" t="s">
        <v>13</v>
      </c>
      <c r="B15" s="1" t="s">
        <v>66</v>
      </c>
      <c r="C15" s="2" t="s">
        <v>27</v>
      </c>
      <c r="D15" s="1" t="s">
        <v>73</v>
      </c>
      <c r="E15" s="2" t="s">
        <v>70</v>
      </c>
      <c r="F15" s="49">
        <v>42859</v>
      </c>
      <c r="G15" s="50">
        <v>42893</v>
      </c>
      <c r="H15" s="44">
        <v>10</v>
      </c>
      <c r="I15" s="88" t="s">
        <v>249</v>
      </c>
    </row>
    <row r="16" spans="1:9" ht="12.6" customHeight="1">
      <c r="A16" s="23" t="s">
        <v>13</v>
      </c>
      <c r="B16" s="29" t="s">
        <v>66</v>
      </c>
      <c r="C16" s="30" t="s">
        <v>27</v>
      </c>
      <c r="D16" s="29" t="s">
        <v>73</v>
      </c>
      <c r="E16" s="30" t="s">
        <v>70</v>
      </c>
      <c r="F16" s="51">
        <v>43591</v>
      </c>
      <c r="G16" s="52">
        <v>43621</v>
      </c>
      <c r="H16" s="45">
        <v>10</v>
      </c>
      <c r="I16" s="89" t="s">
        <v>248</v>
      </c>
    </row>
    <row r="17" spans="1:9" ht="12.6" customHeight="1">
      <c r="A17" s="94" t="s">
        <v>137</v>
      </c>
      <c r="B17" s="94"/>
      <c r="D17" s="1"/>
      <c r="F17" s="49"/>
      <c r="G17" s="49"/>
      <c r="I17" s="88"/>
    </row>
    <row r="18" spans="1:9" ht="12.6" customHeight="1">
      <c r="A18" s="16" t="s">
        <v>13</v>
      </c>
      <c r="B18" s="1" t="s">
        <v>66</v>
      </c>
      <c r="C18" s="2" t="s">
        <v>27</v>
      </c>
      <c r="D18" s="1" t="s">
        <v>73</v>
      </c>
      <c r="E18" s="2" t="s">
        <v>70</v>
      </c>
      <c r="F18" s="49">
        <v>42135</v>
      </c>
      <c r="G18" s="49">
        <v>42149</v>
      </c>
      <c r="H18" s="44">
        <v>7</v>
      </c>
      <c r="I18" s="88" t="s">
        <v>251</v>
      </c>
    </row>
    <row r="19" spans="1:9" ht="12.6" customHeight="1">
      <c r="A19" s="16" t="s">
        <v>13</v>
      </c>
      <c r="B19" s="1" t="s">
        <v>94</v>
      </c>
      <c r="C19" s="2" t="s">
        <v>27</v>
      </c>
      <c r="D19" s="1" t="s">
        <v>73</v>
      </c>
      <c r="E19" s="2" t="s">
        <v>70</v>
      </c>
      <c r="F19" s="49">
        <v>42484</v>
      </c>
      <c r="G19" s="49">
        <v>42501</v>
      </c>
      <c r="H19" s="44">
        <v>7</v>
      </c>
      <c r="I19" s="88" t="s">
        <v>255</v>
      </c>
    </row>
    <row r="20" spans="1:9" ht="12.6" customHeight="1">
      <c r="A20" s="41" t="s">
        <v>13</v>
      </c>
      <c r="B20" s="42" t="s">
        <v>163</v>
      </c>
      <c r="C20" s="43" t="s">
        <v>27</v>
      </c>
      <c r="D20" s="42" t="s">
        <v>61</v>
      </c>
      <c r="E20" s="43" t="s">
        <v>57</v>
      </c>
      <c r="F20" s="53">
        <v>44349</v>
      </c>
      <c r="G20" s="53">
        <v>44363</v>
      </c>
      <c r="H20" s="44">
        <v>7</v>
      </c>
      <c r="I20" s="90" t="s">
        <v>264</v>
      </c>
    </row>
    <row r="21" spans="1:9" ht="12.6" customHeight="1">
      <c r="A21" s="41" t="s">
        <v>13</v>
      </c>
      <c r="B21" s="42" t="s">
        <v>65</v>
      </c>
      <c r="C21" s="43"/>
      <c r="D21" s="42" t="s">
        <v>72</v>
      </c>
      <c r="E21" s="43" t="s">
        <v>69</v>
      </c>
      <c r="F21" s="53">
        <v>34833</v>
      </c>
      <c r="G21" s="53">
        <v>34846</v>
      </c>
      <c r="H21" s="60">
        <v>6</v>
      </c>
      <c r="I21" s="90" t="s">
        <v>254</v>
      </c>
    </row>
    <row r="22" spans="1:9" ht="12.6" customHeight="1">
      <c r="A22" s="41" t="s">
        <v>13</v>
      </c>
      <c r="B22" s="42" t="s">
        <v>119</v>
      </c>
      <c r="C22" s="43" t="s">
        <v>27</v>
      </c>
      <c r="D22" s="42" t="s">
        <v>62</v>
      </c>
      <c r="E22" s="43" t="s">
        <v>58</v>
      </c>
      <c r="F22" s="53">
        <v>42487</v>
      </c>
      <c r="G22" s="53">
        <v>42499</v>
      </c>
      <c r="H22" s="60">
        <v>6</v>
      </c>
      <c r="I22" s="90" t="s">
        <v>253</v>
      </c>
    </row>
    <row r="23" spans="1:9" ht="12.6" customHeight="1">
      <c r="A23" s="23" t="s">
        <v>13</v>
      </c>
      <c r="B23" s="29" t="s">
        <v>66</v>
      </c>
      <c r="C23" s="30" t="s">
        <v>27</v>
      </c>
      <c r="D23" s="29" t="s">
        <v>73</v>
      </c>
      <c r="E23" s="30" t="s">
        <v>70</v>
      </c>
      <c r="F23" s="51">
        <v>43595</v>
      </c>
      <c r="G23" s="51">
        <v>43615</v>
      </c>
      <c r="H23" s="45">
        <v>6</v>
      </c>
      <c r="I23" s="89" t="s">
        <v>252</v>
      </c>
    </row>
    <row r="24" spans="1:9" ht="12.6" customHeight="1">
      <c r="A24" s="94" t="s">
        <v>138</v>
      </c>
      <c r="B24" s="94"/>
      <c r="D24" s="1"/>
      <c r="F24" s="49"/>
      <c r="G24" s="49"/>
      <c r="I24" s="88"/>
    </row>
    <row r="25" spans="1:9" ht="12.6" customHeight="1">
      <c r="A25" s="16" t="s">
        <v>13</v>
      </c>
      <c r="B25" s="1" t="s">
        <v>94</v>
      </c>
      <c r="C25" s="2" t="s">
        <v>27</v>
      </c>
      <c r="D25" s="1" t="s">
        <v>73</v>
      </c>
      <c r="E25" s="2" t="s">
        <v>70</v>
      </c>
      <c r="F25" s="49">
        <v>42484</v>
      </c>
      <c r="G25" s="49">
        <v>42501</v>
      </c>
      <c r="H25" s="44">
        <v>7</v>
      </c>
      <c r="I25" s="88" t="s">
        <v>255</v>
      </c>
    </row>
    <row r="26" spans="1:9" ht="12.6" customHeight="1">
      <c r="A26" s="16" t="s">
        <v>13</v>
      </c>
      <c r="B26" s="1" t="s">
        <v>66</v>
      </c>
      <c r="C26" s="2" t="s">
        <v>27</v>
      </c>
      <c r="D26" s="1" t="s">
        <v>73</v>
      </c>
      <c r="E26" s="2" t="s">
        <v>70</v>
      </c>
      <c r="F26" s="49">
        <v>42137</v>
      </c>
      <c r="G26" s="49">
        <v>42149</v>
      </c>
      <c r="H26" s="44">
        <v>6</v>
      </c>
      <c r="I26" s="88" t="s">
        <v>256</v>
      </c>
    </row>
    <row r="27" spans="1:9" ht="12.6" customHeight="1">
      <c r="A27" s="23" t="s">
        <v>13</v>
      </c>
      <c r="B27" s="29" t="s">
        <v>163</v>
      </c>
      <c r="C27" s="30" t="s">
        <v>27</v>
      </c>
      <c r="D27" s="29" t="s">
        <v>61</v>
      </c>
      <c r="E27" s="30" t="s">
        <v>57</v>
      </c>
      <c r="F27" s="51">
        <v>44349</v>
      </c>
      <c r="G27" s="51">
        <v>44361</v>
      </c>
      <c r="H27" s="45">
        <v>5</v>
      </c>
      <c r="I27" s="89" t="s">
        <v>257</v>
      </c>
    </row>
    <row r="28" spans="1:9" ht="12.6" customHeight="1">
      <c r="A28" s="94" t="s">
        <v>139</v>
      </c>
      <c r="B28" s="94"/>
      <c r="D28" s="1"/>
      <c r="F28" s="49"/>
      <c r="G28" s="49"/>
      <c r="I28" s="88"/>
    </row>
    <row r="29" spans="1:9" ht="12.6" customHeight="1">
      <c r="A29" s="16" t="s">
        <v>13</v>
      </c>
      <c r="B29" s="1" t="s">
        <v>66</v>
      </c>
      <c r="C29" s="2" t="s">
        <v>27</v>
      </c>
      <c r="D29" s="1" t="s">
        <v>73</v>
      </c>
      <c r="E29" s="2" t="s">
        <v>70</v>
      </c>
      <c r="F29" s="49">
        <v>42137</v>
      </c>
      <c r="G29" s="49">
        <v>42143</v>
      </c>
      <c r="H29" s="44">
        <v>3</v>
      </c>
      <c r="I29" s="88" t="s">
        <v>258</v>
      </c>
    </row>
    <row r="30" spans="1:9" ht="12.6" customHeight="1">
      <c r="A30" s="23" t="s">
        <v>13</v>
      </c>
      <c r="B30" s="29" t="s">
        <v>94</v>
      </c>
      <c r="C30" s="30" t="s">
        <v>27</v>
      </c>
      <c r="D30" s="29" t="s">
        <v>73</v>
      </c>
      <c r="E30" s="30" t="s">
        <v>70</v>
      </c>
      <c r="F30" s="51">
        <v>42484</v>
      </c>
      <c r="G30" s="51">
        <v>42491</v>
      </c>
      <c r="H30" s="45">
        <v>3</v>
      </c>
      <c r="I30" s="89" t="s">
        <v>259</v>
      </c>
    </row>
    <row r="31" spans="1:9" ht="12.6" customHeight="1">
      <c r="A31" s="94" t="s">
        <v>140</v>
      </c>
      <c r="B31" s="94"/>
      <c r="D31" s="1"/>
      <c r="F31" s="49"/>
      <c r="G31" s="49"/>
      <c r="I31" s="88"/>
    </row>
    <row r="32" spans="1:9" ht="12.6" customHeight="1">
      <c r="A32" s="41" t="s">
        <v>13</v>
      </c>
      <c r="B32" s="42" t="s">
        <v>94</v>
      </c>
      <c r="C32" s="43" t="s">
        <v>27</v>
      </c>
      <c r="D32" s="42" t="s">
        <v>73</v>
      </c>
      <c r="E32" s="43" t="s">
        <v>70</v>
      </c>
      <c r="F32" s="53">
        <v>42484</v>
      </c>
      <c r="G32" s="53">
        <v>42491</v>
      </c>
      <c r="H32" s="60">
        <v>3</v>
      </c>
      <c r="I32" s="90" t="s">
        <v>259</v>
      </c>
    </row>
    <row r="33" spans="1:9" ht="12.6" customHeight="1">
      <c r="A33" s="16" t="s">
        <v>13</v>
      </c>
      <c r="B33" s="1" t="s">
        <v>66</v>
      </c>
      <c r="C33" s="2" t="s">
        <v>27</v>
      </c>
      <c r="D33" s="1" t="s">
        <v>73</v>
      </c>
      <c r="E33" s="2" t="s">
        <v>70</v>
      </c>
      <c r="F33" s="49">
        <v>43259</v>
      </c>
      <c r="G33" s="50">
        <v>43568</v>
      </c>
      <c r="H33" s="44">
        <v>2</v>
      </c>
      <c r="I33" s="88" t="s">
        <v>260</v>
      </c>
    </row>
    <row r="34" spans="1:9" ht="12.6" customHeight="1">
      <c r="A34" s="24"/>
      <c r="B34" s="24"/>
      <c r="C34" s="25"/>
      <c r="D34" s="25"/>
      <c r="E34" s="25"/>
      <c r="F34" s="24"/>
      <c r="G34" s="25"/>
      <c r="H34" s="25"/>
      <c r="I34" s="24"/>
    </row>
  </sheetData>
  <autoFilter ref="A4:I4"/>
  <mergeCells count="8">
    <mergeCell ref="A1:F2"/>
    <mergeCell ref="A5:B5"/>
    <mergeCell ref="A28:B28"/>
    <mergeCell ref="A31:B31"/>
    <mergeCell ref="A9:B9"/>
    <mergeCell ref="A24:B24"/>
    <mergeCell ref="A17:B17"/>
    <mergeCell ref="A13:B13"/>
  </mergeCells>
  <pageMargins left="0.7" right="0.7" top="0.75" bottom="0.75" header="0.3" footer="0.3"/>
  <pageSetup paperSize="9" orientation="portrait" r:id="rId1"/>
  <headerFooter alignWithMargins="0"/>
  <ignoredErrors>
    <ignoredError sqref="I29:I30 I3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O41"/>
  <sheetViews>
    <sheetView workbookViewId="0">
      <selection activeCell="G27" sqref="G2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28515625" style="1" customWidth="1"/>
    <col min="15" max="16384" width="9.140625" style="1"/>
  </cols>
  <sheetData>
    <row r="1" spans="1:14" ht="15" customHeight="1">
      <c r="A1" s="95" t="s">
        <v>286</v>
      </c>
      <c r="B1" s="95"/>
      <c r="C1" s="95"/>
      <c r="D1" s="95"/>
      <c r="E1" s="95"/>
      <c r="F1" s="95"/>
      <c r="G1" s="95"/>
      <c r="H1" s="95"/>
      <c r="I1" s="95"/>
      <c r="J1" s="95"/>
      <c r="K1" s="20" t="s">
        <v>14</v>
      </c>
      <c r="L1" s="19" t="s">
        <v>16</v>
      </c>
      <c r="M1" s="14"/>
      <c r="N1" s="14"/>
    </row>
    <row r="2" spans="1:14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19"/>
      <c r="L2" s="18"/>
      <c r="M2" s="84" t="s">
        <v>1</v>
      </c>
      <c r="N2" s="17"/>
    </row>
    <row r="3" spans="1:14" s="5" customFormat="1">
      <c r="A3" s="3" t="s">
        <v>12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74" t="s">
        <v>17</v>
      </c>
      <c r="N3" s="86" t="s">
        <v>15</v>
      </c>
    </row>
    <row r="4" spans="1:14" s="10" customFormat="1" ht="12.75" customHeight="1">
      <c r="A4" s="6"/>
      <c r="B4" s="6"/>
      <c r="C4" s="73"/>
      <c r="D4" s="73"/>
      <c r="E4" s="73"/>
      <c r="F4" s="73"/>
      <c r="G4" s="8"/>
      <c r="H4" s="8"/>
      <c r="I4" s="8"/>
      <c r="J4" s="9"/>
      <c r="K4" s="8"/>
      <c r="L4" s="6"/>
      <c r="M4" s="73"/>
      <c r="N4" s="85"/>
    </row>
    <row r="5" spans="1:14" ht="12.6" customHeight="1">
      <c r="A5" s="94" t="s">
        <v>266</v>
      </c>
      <c r="B5" s="94"/>
      <c r="D5" s="1"/>
      <c r="F5" s="49"/>
      <c r="G5" s="49"/>
      <c r="I5" s="57"/>
      <c r="J5" s="57"/>
      <c r="K5" s="1"/>
      <c r="M5" s="1"/>
      <c r="N5" s="81"/>
    </row>
    <row r="6" spans="1:14" ht="12.6" customHeight="1">
      <c r="A6" s="41" t="s">
        <v>13</v>
      </c>
      <c r="B6" s="42" t="s">
        <v>269</v>
      </c>
      <c r="C6" s="43"/>
      <c r="D6" s="42" t="s">
        <v>33</v>
      </c>
      <c r="E6" s="43" t="s">
        <v>34</v>
      </c>
      <c r="F6" s="43" t="s">
        <v>68</v>
      </c>
      <c r="G6" s="75">
        <v>4</v>
      </c>
      <c r="H6" s="75">
        <v>5</v>
      </c>
      <c r="I6" s="75">
        <v>2016</v>
      </c>
      <c r="J6" s="71">
        <f t="shared" ref="J6:J38" si="0">DATE(I6,H6,G6)</f>
        <v>42494</v>
      </c>
      <c r="K6" s="76" t="s">
        <v>93</v>
      </c>
      <c r="L6" s="43"/>
      <c r="M6" s="43">
        <v>25</v>
      </c>
      <c r="N6" s="83" t="s">
        <v>339</v>
      </c>
    </row>
    <row r="7" spans="1:14" ht="12.6" customHeight="1">
      <c r="A7" s="41" t="s">
        <v>13</v>
      </c>
      <c r="B7" s="42" t="s">
        <v>269</v>
      </c>
      <c r="C7" s="43"/>
      <c r="D7" s="42" t="s">
        <v>18</v>
      </c>
      <c r="E7" s="43" t="s">
        <v>19</v>
      </c>
      <c r="F7" s="43" t="s">
        <v>124</v>
      </c>
      <c r="G7" s="77">
        <v>19</v>
      </c>
      <c r="H7" s="77">
        <v>8</v>
      </c>
      <c r="I7" s="77">
        <v>2020</v>
      </c>
      <c r="J7" s="71">
        <f t="shared" si="0"/>
        <v>44062</v>
      </c>
      <c r="K7" s="78" t="s">
        <v>133</v>
      </c>
      <c r="L7" s="43"/>
      <c r="M7" s="43">
        <v>19</v>
      </c>
      <c r="N7" s="83" t="s">
        <v>340</v>
      </c>
    </row>
    <row r="8" spans="1:14" ht="12.6" customHeight="1">
      <c r="A8" s="41" t="s">
        <v>13</v>
      </c>
      <c r="B8" s="42" t="s">
        <v>269</v>
      </c>
      <c r="C8" s="43"/>
      <c r="D8" s="42" t="s">
        <v>262</v>
      </c>
      <c r="E8" s="43" t="s">
        <v>28</v>
      </c>
      <c r="F8" s="43" t="s">
        <v>90</v>
      </c>
      <c r="G8" s="77">
        <v>23</v>
      </c>
      <c r="H8" s="77">
        <v>8</v>
      </c>
      <c r="I8" s="77">
        <v>2020</v>
      </c>
      <c r="J8" s="71">
        <f t="shared" si="0"/>
        <v>44066</v>
      </c>
      <c r="K8" s="78" t="s">
        <v>133</v>
      </c>
      <c r="L8" s="43"/>
      <c r="M8" s="43">
        <v>22</v>
      </c>
      <c r="N8" s="83" t="s">
        <v>341</v>
      </c>
    </row>
    <row r="9" spans="1:14" ht="12.6" customHeight="1">
      <c r="A9" s="41" t="s">
        <v>13</v>
      </c>
      <c r="B9" s="42" t="s">
        <v>269</v>
      </c>
      <c r="C9" s="43"/>
      <c r="D9" s="42" t="s">
        <v>136</v>
      </c>
      <c r="E9" s="43" t="s">
        <v>135</v>
      </c>
      <c r="F9" s="43" t="s">
        <v>128</v>
      </c>
      <c r="G9" s="77">
        <v>24</v>
      </c>
      <c r="H9" s="77">
        <v>5</v>
      </c>
      <c r="I9" s="77">
        <v>2021</v>
      </c>
      <c r="J9" s="71">
        <f t="shared" si="0"/>
        <v>44340</v>
      </c>
      <c r="K9" s="78" t="s">
        <v>134</v>
      </c>
      <c r="L9" s="43"/>
      <c r="M9" s="43">
        <v>22</v>
      </c>
      <c r="N9" s="83" t="s">
        <v>342</v>
      </c>
    </row>
    <row r="10" spans="1:14" ht="12.6" customHeight="1">
      <c r="A10" s="41" t="s">
        <v>13</v>
      </c>
      <c r="B10" s="42" t="s">
        <v>269</v>
      </c>
      <c r="C10" s="43"/>
      <c r="D10" s="42" t="s">
        <v>129</v>
      </c>
      <c r="E10" s="43" t="s">
        <v>31</v>
      </c>
      <c r="F10" s="43" t="s">
        <v>267</v>
      </c>
      <c r="G10" s="77">
        <v>9</v>
      </c>
      <c r="H10" s="77">
        <v>6</v>
      </c>
      <c r="I10" s="77">
        <v>2021</v>
      </c>
      <c r="J10" s="71">
        <f t="shared" si="0"/>
        <v>44356</v>
      </c>
      <c r="K10" s="78" t="s">
        <v>134</v>
      </c>
      <c r="L10" s="43"/>
      <c r="M10" s="43">
        <v>14</v>
      </c>
      <c r="N10" s="83" t="s">
        <v>343</v>
      </c>
    </row>
    <row r="11" spans="1:14" ht="12.6" customHeight="1">
      <c r="A11" s="41" t="s">
        <v>13</v>
      </c>
      <c r="B11" s="42" t="s">
        <v>269</v>
      </c>
      <c r="C11" s="30"/>
      <c r="D11" s="29" t="s">
        <v>268</v>
      </c>
      <c r="E11" s="30" t="s">
        <v>267</v>
      </c>
      <c r="F11" s="30" t="s">
        <v>31</v>
      </c>
      <c r="G11" s="79">
        <v>9</v>
      </c>
      <c r="H11" s="79">
        <v>6</v>
      </c>
      <c r="I11" s="79">
        <v>2021</v>
      </c>
      <c r="J11" s="52">
        <f t="shared" si="0"/>
        <v>44356</v>
      </c>
      <c r="K11" s="80" t="s">
        <v>134</v>
      </c>
      <c r="L11" s="30"/>
      <c r="M11" s="30">
        <v>18</v>
      </c>
      <c r="N11" s="82" t="s">
        <v>344</v>
      </c>
    </row>
    <row r="12" spans="1:14" ht="12.6" customHeight="1">
      <c r="A12" s="94" t="s">
        <v>270</v>
      </c>
      <c r="B12" s="94"/>
      <c r="D12" s="1"/>
      <c r="F12" s="49"/>
      <c r="G12" s="49"/>
      <c r="I12" s="58"/>
      <c r="J12" s="58"/>
      <c r="K12" s="1"/>
      <c r="M12" s="1"/>
      <c r="N12" s="81"/>
    </row>
    <row r="13" spans="1:14" ht="12.6" customHeight="1">
      <c r="A13" s="41" t="s">
        <v>13</v>
      </c>
      <c r="B13" s="1" t="s">
        <v>278</v>
      </c>
      <c r="D13" s="42" t="s">
        <v>114</v>
      </c>
      <c r="E13" s="43" t="s">
        <v>271</v>
      </c>
      <c r="F13" s="43" t="s">
        <v>20</v>
      </c>
      <c r="G13" s="77">
        <v>6</v>
      </c>
      <c r="H13" s="77">
        <v>5</v>
      </c>
      <c r="I13" s="77">
        <v>1996</v>
      </c>
      <c r="J13" s="71">
        <f t="shared" si="0"/>
        <v>35191</v>
      </c>
      <c r="K13" s="78" t="s">
        <v>272</v>
      </c>
      <c r="L13" s="43"/>
      <c r="M13" s="43">
        <v>20</v>
      </c>
      <c r="N13" s="83" t="s">
        <v>335</v>
      </c>
    </row>
    <row r="14" spans="1:14" ht="12.6" customHeight="1">
      <c r="A14" s="41" t="s">
        <v>13</v>
      </c>
      <c r="B14" s="1" t="s">
        <v>278</v>
      </c>
      <c r="D14" s="42" t="s">
        <v>32</v>
      </c>
      <c r="E14" s="43" t="s">
        <v>20</v>
      </c>
      <c r="F14" s="43" t="s">
        <v>95</v>
      </c>
      <c r="G14" s="77">
        <v>20</v>
      </c>
      <c r="H14" s="77">
        <v>8</v>
      </c>
      <c r="I14" s="77">
        <v>2020</v>
      </c>
      <c r="J14" s="71">
        <f t="shared" si="0"/>
        <v>44063</v>
      </c>
      <c r="K14" s="78" t="s">
        <v>133</v>
      </c>
      <c r="L14" s="43"/>
      <c r="M14" s="43">
        <v>19</v>
      </c>
      <c r="N14" s="83" t="s">
        <v>336</v>
      </c>
    </row>
    <row r="15" spans="1:14" ht="12.6" customHeight="1">
      <c r="A15" s="41" t="s">
        <v>13</v>
      </c>
      <c r="B15" s="1" t="s">
        <v>278</v>
      </c>
      <c r="D15" s="42" t="s">
        <v>273</v>
      </c>
      <c r="E15" s="43" t="s">
        <v>236</v>
      </c>
      <c r="F15" s="43" t="s">
        <v>30</v>
      </c>
      <c r="G15" s="77">
        <v>25</v>
      </c>
      <c r="H15" s="77">
        <v>8</v>
      </c>
      <c r="I15" s="77">
        <v>2020</v>
      </c>
      <c r="J15" s="71">
        <f t="shared" si="0"/>
        <v>44068</v>
      </c>
      <c r="K15" s="78" t="s">
        <v>133</v>
      </c>
      <c r="L15" s="43"/>
      <c r="M15" s="43">
        <v>22</v>
      </c>
      <c r="N15" s="83" t="s">
        <v>337</v>
      </c>
    </row>
    <row r="16" spans="1:14" ht="12.6" customHeight="1">
      <c r="A16" s="41" t="s">
        <v>13</v>
      </c>
      <c r="B16" s="1" t="s">
        <v>278</v>
      </c>
      <c r="C16" s="30"/>
      <c r="D16" s="29" t="s">
        <v>127</v>
      </c>
      <c r="E16" s="30" t="s">
        <v>128</v>
      </c>
      <c r="F16" s="30" t="s">
        <v>135</v>
      </c>
      <c r="G16" s="79">
        <v>4</v>
      </c>
      <c r="H16" s="79">
        <v>9</v>
      </c>
      <c r="I16" s="79">
        <v>2020</v>
      </c>
      <c r="J16" s="52">
        <f t="shared" si="0"/>
        <v>44078</v>
      </c>
      <c r="K16" s="80" t="s">
        <v>133</v>
      </c>
      <c r="L16" s="30"/>
      <c r="M16" s="30">
        <v>18</v>
      </c>
      <c r="N16" s="82" t="s">
        <v>338</v>
      </c>
    </row>
    <row r="17" spans="1:15" ht="12.6" customHeight="1">
      <c r="A17" s="94" t="s">
        <v>274</v>
      </c>
      <c r="B17" s="94"/>
      <c r="D17" s="1"/>
      <c r="F17" s="49"/>
      <c r="G17" s="49"/>
      <c r="I17" s="58"/>
      <c r="J17" s="58"/>
      <c r="K17" s="1"/>
      <c r="M17" s="1"/>
      <c r="N17" s="81"/>
    </row>
    <row r="18" spans="1:15" ht="12.6" customHeight="1">
      <c r="A18" s="41" t="s">
        <v>13</v>
      </c>
      <c r="B18" s="1" t="s">
        <v>279</v>
      </c>
      <c r="D18" s="42" t="s">
        <v>32</v>
      </c>
      <c r="E18" s="43" t="s">
        <v>20</v>
      </c>
      <c r="F18" s="43" t="s">
        <v>57</v>
      </c>
      <c r="G18" s="77">
        <v>29</v>
      </c>
      <c r="H18" s="77">
        <v>4</v>
      </c>
      <c r="I18" s="77">
        <v>1995</v>
      </c>
      <c r="J18" s="71">
        <f t="shared" si="0"/>
        <v>34818</v>
      </c>
      <c r="K18" s="78" t="s">
        <v>275</v>
      </c>
      <c r="L18" s="43"/>
      <c r="M18" s="43">
        <v>19</v>
      </c>
      <c r="N18" s="83" t="s">
        <v>328</v>
      </c>
    </row>
    <row r="19" spans="1:15" ht="12.6" customHeight="1">
      <c r="A19" s="41" t="s">
        <v>13</v>
      </c>
      <c r="B19" s="1" t="s">
        <v>279</v>
      </c>
      <c r="D19" s="42" t="s">
        <v>33</v>
      </c>
      <c r="E19" s="43" t="s">
        <v>34</v>
      </c>
      <c r="F19" s="43" t="s">
        <v>19</v>
      </c>
      <c r="G19" s="77">
        <v>19</v>
      </c>
      <c r="H19" s="77">
        <v>5</v>
      </c>
      <c r="I19" s="77">
        <v>2018</v>
      </c>
      <c r="J19" s="71">
        <f t="shared" si="0"/>
        <v>43239</v>
      </c>
      <c r="K19" s="78" t="s">
        <v>276</v>
      </c>
      <c r="L19" s="43"/>
      <c r="M19" s="43">
        <v>17</v>
      </c>
      <c r="N19" s="83" t="s">
        <v>329</v>
      </c>
    </row>
    <row r="20" spans="1:15" ht="12.6" customHeight="1">
      <c r="A20" s="41" t="s">
        <v>13</v>
      </c>
      <c r="B20" s="1" t="s">
        <v>279</v>
      </c>
      <c r="D20" s="42" t="s">
        <v>32</v>
      </c>
      <c r="E20" s="43" t="s">
        <v>20</v>
      </c>
      <c r="F20" s="43" t="s">
        <v>95</v>
      </c>
      <c r="G20" s="77">
        <v>24</v>
      </c>
      <c r="H20" s="77">
        <v>8</v>
      </c>
      <c r="I20" s="77">
        <v>2020</v>
      </c>
      <c r="J20" s="71">
        <f t="shared" si="0"/>
        <v>44067</v>
      </c>
      <c r="K20" s="78" t="s">
        <v>133</v>
      </c>
      <c r="L20" s="43"/>
      <c r="M20" s="43">
        <v>23</v>
      </c>
      <c r="N20" s="83" t="s">
        <v>330</v>
      </c>
    </row>
    <row r="21" spans="1:15" ht="12.6" customHeight="1">
      <c r="A21" s="41" t="s">
        <v>13</v>
      </c>
      <c r="B21" s="1" t="s">
        <v>279</v>
      </c>
      <c r="D21" s="42" t="s">
        <v>273</v>
      </c>
      <c r="E21" s="43" t="s">
        <v>236</v>
      </c>
      <c r="F21" s="43" t="s">
        <v>30</v>
      </c>
      <c r="G21" s="77">
        <v>25</v>
      </c>
      <c r="H21" s="77">
        <v>8</v>
      </c>
      <c r="I21" s="77">
        <v>2020</v>
      </c>
      <c r="J21" s="71">
        <f t="shared" si="0"/>
        <v>44068</v>
      </c>
      <c r="K21" s="78" t="s">
        <v>133</v>
      </c>
      <c r="L21" s="43"/>
      <c r="M21" s="43">
        <v>22</v>
      </c>
      <c r="N21" s="83" t="s">
        <v>331</v>
      </c>
    </row>
    <row r="22" spans="1:15" ht="12.6" customHeight="1">
      <c r="A22" s="41" t="s">
        <v>13</v>
      </c>
      <c r="B22" s="1" t="s">
        <v>279</v>
      </c>
      <c r="D22" s="42" t="s">
        <v>127</v>
      </c>
      <c r="E22" s="43" t="s">
        <v>128</v>
      </c>
      <c r="F22" s="43" t="s">
        <v>135</v>
      </c>
      <c r="G22" s="77">
        <v>2</v>
      </c>
      <c r="H22" s="77">
        <v>9</v>
      </c>
      <c r="I22" s="77">
        <v>2020</v>
      </c>
      <c r="J22" s="71">
        <f t="shared" si="0"/>
        <v>44076</v>
      </c>
      <c r="K22" s="78" t="s">
        <v>133</v>
      </c>
      <c r="L22" s="43"/>
      <c r="M22" s="43">
        <v>17</v>
      </c>
      <c r="N22" s="83" t="s">
        <v>332</v>
      </c>
    </row>
    <row r="23" spans="1:15" ht="12.6" customHeight="1">
      <c r="A23" s="41" t="s">
        <v>13</v>
      </c>
      <c r="B23" s="1" t="s">
        <v>279</v>
      </c>
      <c r="D23" s="42" t="s">
        <v>32</v>
      </c>
      <c r="E23" s="43" t="s">
        <v>20</v>
      </c>
      <c r="F23" s="43" t="s">
        <v>21</v>
      </c>
      <c r="G23" s="77">
        <v>6</v>
      </c>
      <c r="H23" s="77">
        <v>9</v>
      </c>
      <c r="I23" s="77">
        <v>2020</v>
      </c>
      <c r="J23" s="71">
        <f t="shared" si="0"/>
        <v>44080</v>
      </c>
      <c r="K23" s="78" t="s">
        <v>133</v>
      </c>
      <c r="L23" s="43"/>
      <c r="M23" s="43">
        <v>22</v>
      </c>
      <c r="N23" s="83" t="s">
        <v>333</v>
      </c>
    </row>
    <row r="24" spans="1:15" ht="12.6" customHeight="1">
      <c r="A24" s="41" t="s">
        <v>13</v>
      </c>
      <c r="B24" s="42" t="s">
        <v>279</v>
      </c>
      <c r="C24" s="43"/>
      <c r="D24" s="42" t="s">
        <v>129</v>
      </c>
      <c r="E24" s="43" t="s">
        <v>31</v>
      </c>
      <c r="F24" s="43" t="s">
        <v>58</v>
      </c>
      <c r="G24" s="77">
        <v>1</v>
      </c>
      <c r="H24" s="77">
        <v>6</v>
      </c>
      <c r="I24" s="77">
        <v>2021</v>
      </c>
      <c r="J24" s="71">
        <f t="shared" si="0"/>
        <v>44348</v>
      </c>
      <c r="K24" s="78" t="s">
        <v>134</v>
      </c>
      <c r="L24" s="43" t="s">
        <v>277</v>
      </c>
      <c r="M24" s="43">
        <v>20</v>
      </c>
      <c r="N24" s="83" t="s">
        <v>334</v>
      </c>
      <c r="O24" s="42"/>
    </row>
    <row r="25" spans="1:15" ht="12.6" customHeight="1">
      <c r="A25" s="41" t="s">
        <v>13</v>
      </c>
      <c r="B25" s="42" t="s">
        <v>279</v>
      </c>
      <c r="C25" s="43"/>
      <c r="D25" s="42" t="s">
        <v>136</v>
      </c>
      <c r="E25" s="43" t="s">
        <v>135</v>
      </c>
      <c r="F25" s="43" t="s">
        <v>128</v>
      </c>
      <c r="G25" s="77">
        <v>19</v>
      </c>
      <c r="H25" s="77">
        <v>4</v>
      </c>
      <c r="I25" s="77">
        <v>2023</v>
      </c>
      <c r="J25" s="71">
        <f t="shared" ref="J25" si="1">DATE(I25,H25,G25)</f>
        <v>45035</v>
      </c>
      <c r="K25" s="78" t="s">
        <v>346</v>
      </c>
      <c r="L25" s="43"/>
      <c r="M25" s="43">
        <v>25</v>
      </c>
      <c r="N25" s="83" t="s">
        <v>365</v>
      </c>
    </row>
    <row r="26" spans="1:15" ht="12.6" customHeight="1">
      <c r="A26" s="41" t="s">
        <v>13</v>
      </c>
      <c r="B26" s="42" t="s">
        <v>279</v>
      </c>
      <c r="C26" s="43"/>
      <c r="D26" s="42" t="s">
        <v>18</v>
      </c>
      <c r="E26" s="43" t="s">
        <v>19</v>
      </c>
      <c r="F26" s="43" t="s">
        <v>68</v>
      </c>
      <c r="G26" s="77">
        <v>21</v>
      </c>
      <c r="H26" s="77">
        <v>4</v>
      </c>
      <c r="I26" s="77">
        <v>2023</v>
      </c>
      <c r="J26" s="71">
        <f t="shared" ref="J26:J27" si="2">DATE(I26,H26,G26)</f>
        <v>45037</v>
      </c>
      <c r="K26" s="78" t="s">
        <v>346</v>
      </c>
      <c r="L26" s="43"/>
      <c r="M26" s="43">
        <v>21</v>
      </c>
      <c r="N26" s="83" t="s">
        <v>371</v>
      </c>
    </row>
    <row r="27" spans="1:15" ht="12.6" customHeight="1">
      <c r="A27" s="23" t="s">
        <v>13</v>
      </c>
      <c r="B27" s="29" t="s">
        <v>279</v>
      </c>
      <c r="C27" s="30"/>
      <c r="D27" s="29" t="s">
        <v>18</v>
      </c>
      <c r="E27" s="30" t="s">
        <v>19</v>
      </c>
      <c r="F27" s="30" t="s">
        <v>128</v>
      </c>
      <c r="G27" s="79">
        <v>23</v>
      </c>
      <c r="H27" s="79">
        <v>5</v>
      </c>
      <c r="I27" s="79">
        <v>2023</v>
      </c>
      <c r="J27" s="52">
        <f t="shared" si="2"/>
        <v>45069</v>
      </c>
      <c r="K27" s="80" t="s">
        <v>346</v>
      </c>
      <c r="L27" s="30"/>
      <c r="M27" s="30">
        <v>18</v>
      </c>
      <c r="N27" s="82" t="s">
        <v>372</v>
      </c>
    </row>
    <row r="28" spans="1:15" ht="12.6" customHeight="1">
      <c r="A28" s="94" t="s">
        <v>280</v>
      </c>
      <c r="B28" s="94"/>
      <c r="D28" s="1"/>
      <c r="F28" s="49"/>
      <c r="G28" s="49"/>
      <c r="I28" s="58"/>
      <c r="J28" s="58"/>
      <c r="K28" s="1"/>
      <c r="M28" s="1"/>
      <c r="N28" s="81"/>
    </row>
    <row r="29" spans="1:15" ht="12.6" customHeight="1">
      <c r="A29" s="41" t="s">
        <v>13</v>
      </c>
      <c r="B29" s="1" t="s">
        <v>281</v>
      </c>
      <c r="D29" s="42" t="s">
        <v>32</v>
      </c>
      <c r="E29" s="43" t="s">
        <v>20</v>
      </c>
      <c r="F29" s="43" t="s">
        <v>21</v>
      </c>
      <c r="G29" s="77">
        <v>6</v>
      </c>
      <c r="H29" s="77">
        <v>9</v>
      </c>
      <c r="I29" s="77">
        <v>2020</v>
      </c>
      <c r="J29" s="71">
        <f t="shared" si="0"/>
        <v>44080</v>
      </c>
      <c r="K29" s="78" t="s">
        <v>133</v>
      </c>
      <c r="L29" s="43"/>
      <c r="M29" s="43">
        <v>22</v>
      </c>
      <c r="N29" s="83" t="s">
        <v>325</v>
      </c>
    </row>
    <row r="30" spans="1:15" ht="12.6" customHeight="1">
      <c r="A30" s="41" t="s">
        <v>13</v>
      </c>
      <c r="B30" s="1" t="s">
        <v>281</v>
      </c>
      <c r="D30" s="1" t="s">
        <v>29</v>
      </c>
      <c r="E30" s="43" t="s">
        <v>30</v>
      </c>
      <c r="F30" s="43" t="s">
        <v>236</v>
      </c>
      <c r="G30" s="77">
        <v>28</v>
      </c>
      <c r="H30" s="77">
        <v>5</v>
      </c>
      <c r="I30" s="77">
        <v>2021</v>
      </c>
      <c r="J30" s="71">
        <f t="shared" si="0"/>
        <v>44344</v>
      </c>
      <c r="K30" s="78" t="s">
        <v>134</v>
      </c>
      <c r="L30" s="43"/>
      <c r="M30" s="43">
        <v>20</v>
      </c>
      <c r="N30" s="83" t="s">
        <v>326</v>
      </c>
    </row>
    <row r="31" spans="1:15" ht="12.6" customHeight="1">
      <c r="A31" s="41" t="s">
        <v>13</v>
      </c>
      <c r="B31" s="42" t="s">
        <v>281</v>
      </c>
      <c r="C31" s="43"/>
      <c r="D31" s="42" t="s">
        <v>61</v>
      </c>
      <c r="E31" s="43" t="s">
        <v>57</v>
      </c>
      <c r="F31" s="43" t="s">
        <v>236</v>
      </c>
      <c r="G31" s="77">
        <v>12</v>
      </c>
      <c r="H31" s="77">
        <v>6</v>
      </c>
      <c r="I31" s="77">
        <v>2021</v>
      </c>
      <c r="J31" s="71">
        <f t="shared" si="0"/>
        <v>44359</v>
      </c>
      <c r="K31" s="78" t="s">
        <v>134</v>
      </c>
      <c r="L31" s="43"/>
      <c r="M31" s="43">
        <v>19</v>
      </c>
      <c r="N31" s="83" t="s">
        <v>327</v>
      </c>
    </row>
    <row r="32" spans="1:15" ht="12.6" customHeight="1">
      <c r="A32" s="23" t="s">
        <v>13</v>
      </c>
      <c r="B32" s="29" t="s">
        <v>281</v>
      </c>
      <c r="C32" s="30"/>
      <c r="D32" s="29" t="s">
        <v>136</v>
      </c>
      <c r="E32" s="30" t="s">
        <v>135</v>
      </c>
      <c r="F32" s="30" t="s">
        <v>128</v>
      </c>
      <c r="G32" s="79">
        <v>19</v>
      </c>
      <c r="H32" s="79">
        <v>4</v>
      </c>
      <c r="I32" s="79">
        <v>2023</v>
      </c>
      <c r="J32" s="52">
        <f t="shared" si="0"/>
        <v>45035</v>
      </c>
      <c r="K32" s="80" t="s">
        <v>346</v>
      </c>
      <c r="L32" s="30"/>
      <c r="M32" s="30">
        <v>25</v>
      </c>
      <c r="N32" s="82" t="s">
        <v>364</v>
      </c>
    </row>
    <row r="33" spans="1:14" ht="12.6" customHeight="1">
      <c r="A33" s="94" t="s">
        <v>172</v>
      </c>
      <c r="B33" s="94"/>
      <c r="D33" s="1"/>
      <c r="F33" s="49"/>
      <c r="G33" s="49"/>
      <c r="I33" s="58"/>
      <c r="J33" s="58"/>
      <c r="K33" s="1"/>
      <c r="M33" s="1"/>
      <c r="N33" s="81"/>
    </row>
    <row r="34" spans="1:14" ht="12.6" customHeight="1">
      <c r="A34" s="41" t="s">
        <v>13</v>
      </c>
      <c r="B34" s="1" t="s">
        <v>282</v>
      </c>
      <c r="D34" s="42" t="s">
        <v>29</v>
      </c>
      <c r="E34" s="43" t="s">
        <v>30</v>
      </c>
      <c r="F34" s="43" t="s">
        <v>283</v>
      </c>
      <c r="G34" s="77">
        <v>10</v>
      </c>
      <c r="H34" s="77">
        <v>5</v>
      </c>
      <c r="I34" s="77">
        <v>2003</v>
      </c>
      <c r="J34" s="71">
        <f t="shared" si="0"/>
        <v>37751</v>
      </c>
      <c r="K34" s="78" t="s">
        <v>237</v>
      </c>
      <c r="L34" s="43" t="s">
        <v>277</v>
      </c>
      <c r="M34" s="43">
        <v>19</v>
      </c>
      <c r="N34" s="83" t="s">
        <v>321</v>
      </c>
    </row>
    <row r="35" spans="1:14" ht="12.6" customHeight="1">
      <c r="A35" s="41" t="s">
        <v>13</v>
      </c>
      <c r="B35" s="42" t="s">
        <v>282</v>
      </c>
      <c r="C35" s="43"/>
      <c r="D35" s="42" t="s">
        <v>33</v>
      </c>
      <c r="E35" s="43" t="s">
        <v>34</v>
      </c>
      <c r="F35" s="43" t="s">
        <v>70</v>
      </c>
      <c r="G35" s="77">
        <v>9</v>
      </c>
      <c r="H35" s="77">
        <v>6</v>
      </c>
      <c r="I35" s="77">
        <v>2017</v>
      </c>
      <c r="J35" s="71">
        <f t="shared" si="0"/>
        <v>42895</v>
      </c>
      <c r="K35" s="78" t="s">
        <v>99</v>
      </c>
      <c r="L35" s="43"/>
      <c r="M35" s="43">
        <v>24</v>
      </c>
      <c r="N35" s="83" t="s">
        <v>322</v>
      </c>
    </row>
    <row r="36" spans="1:14" ht="12.6" customHeight="1">
      <c r="A36" s="41" t="s">
        <v>13</v>
      </c>
      <c r="B36" s="42" t="s">
        <v>282</v>
      </c>
      <c r="C36" s="43"/>
      <c r="D36" s="42" t="s">
        <v>18</v>
      </c>
      <c r="E36" s="43" t="s">
        <v>19</v>
      </c>
      <c r="F36" s="43" t="s">
        <v>135</v>
      </c>
      <c r="G36" s="77">
        <v>3</v>
      </c>
      <c r="H36" s="77">
        <v>5</v>
      </c>
      <c r="I36" s="77">
        <v>2022</v>
      </c>
      <c r="J36" s="71">
        <f t="shared" si="0"/>
        <v>44684</v>
      </c>
      <c r="K36" s="78" t="s">
        <v>261</v>
      </c>
      <c r="L36" s="43"/>
      <c r="M36" s="43">
        <v>20</v>
      </c>
      <c r="N36" s="83" t="s">
        <v>323</v>
      </c>
    </row>
    <row r="37" spans="1:14" ht="12.6" customHeight="1">
      <c r="A37" s="41" t="s">
        <v>13</v>
      </c>
      <c r="B37" s="42" t="s">
        <v>282</v>
      </c>
      <c r="C37" s="43"/>
      <c r="D37" s="42" t="s">
        <v>29</v>
      </c>
      <c r="E37" s="43" t="s">
        <v>30</v>
      </c>
      <c r="F37" s="43" t="s">
        <v>70</v>
      </c>
      <c r="G37" s="77">
        <v>20</v>
      </c>
      <c r="H37" s="77">
        <v>5</v>
      </c>
      <c r="I37" s="77">
        <v>2022</v>
      </c>
      <c r="J37" s="71">
        <f t="shared" si="0"/>
        <v>44701</v>
      </c>
      <c r="K37" s="78" t="s">
        <v>261</v>
      </c>
      <c r="L37" s="43"/>
      <c r="M37" s="43">
        <v>21</v>
      </c>
      <c r="N37" s="83" t="s">
        <v>324</v>
      </c>
    </row>
    <row r="38" spans="1:14" ht="12.6" customHeight="1">
      <c r="A38" s="23" t="s">
        <v>13</v>
      </c>
      <c r="B38" s="29" t="s">
        <v>282</v>
      </c>
      <c r="C38" s="30"/>
      <c r="D38" s="29" t="s">
        <v>73</v>
      </c>
      <c r="E38" s="30" t="s">
        <v>70</v>
      </c>
      <c r="F38" s="30" t="s">
        <v>21</v>
      </c>
      <c r="G38" s="79">
        <v>2</v>
      </c>
      <c r="H38" s="79">
        <v>5</v>
      </c>
      <c r="I38" s="79">
        <v>2023</v>
      </c>
      <c r="J38" s="52">
        <f t="shared" si="0"/>
        <v>45048</v>
      </c>
      <c r="K38" s="80" t="s">
        <v>346</v>
      </c>
      <c r="L38" s="30"/>
      <c r="M38" s="30">
        <v>21</v>
      </c>
      <c r="N38" s="82" t="s">
        <v>370</v>
      </c>
    </row>
    <row r="39" spans="1:14" ht="12.6" customHeight="1">
      <c r="A39" s="94" t="s">
        <v>169</v>
      </c>
      <c r="B39" s="94"/>
      <c r="D39" s="1"/>
      <c r="F39" s="49"/>
      <c r="G39" s="49"/>
      <c r="I39" s="58"/>
      <c r="J39" s="58"/>
      <c r="K39" s="1"/>
      <c r="M39" s="1"/>
      <c r="N39" s="81"/>
    </row>
    <row r="40" spans="1:14" ht="12.6" customHeight="1">
      <c r="A40" s="23" t="s">
        <v>13</v>
      </c>
      <c r="B40" s="29" t="s">
        <v>282</v>
      </c>
      <c r="C40" s="30"/>
      <c r="D40" s="29" t="s">
        <v>73</v>
      </c>
      <c r="E40" s="30" t="s">
        <v>70</v>
      </c>
      <c r="F40" s="30" t="s">
        <v>21</v>
      </c>
      <c r="G40" s="79">
        <v>2</v>
      </c>
      <c r="H40" s="79">
        <v>5</v>
      </c>
      <c r="I40" s="79">
        <v>2023</v>
      </c>
      <c r="J40" s="52">
        <f t="shared" ref="J40" si="3">DATE(I40,H40,G40)</f>
        <v>45048</v>
      </c>
      <c r="K40" s="80" t="s">
        <v>346</v>
      </c>
      <c r="L40" s="30"/>
      <c r="M40" s="30">
        <v>21</v>
      </c>
      <c r="N40" s="82" t="s">
        <v>370</v>
      </c>
    </row>
    <row r="41" spans="1:14" ht="12.6" customHeight="1">
      <c r="A41" s="24"/>
      <c r="B41" s="24"/>
      <c r="C41" s="25"/>
      <c r="D41" s="25"/>
      <c r="E41" s="25"/>
      <c r="F41" s="25"/>
      <c r="G41" s="25"/>
      <c r="H41" s="25"/>
      <c r="I41" s="25"/>
      <c r="J41" s="24"/>
      <c r="K41" s="25"/>
      <c r="L41" s="24"/>
      <c r="M41" s="25"/>
      <c r="N41" s="24"/>
    </row>
  </sheetData>
  <autoFilter ref="A4:N4"/>
  <mergeCells count="7">
    <mergeCell ref="A39:B39"/>
    <mergeCell ref="A28:B28"/>
    <mergeCell ref="A12:B12"/>
    <mergeCell ref="A1:J2"/>
    <mergeCell ref="A5:B5"/>
    <mergeCell ref="A17:B17"/>
    <mergeCell ref="A33:B33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Cons.3FGM</vt:lpstr>
      <vt:lpstr>Cons.3FGM Game</vt:lpstr>
      <vt:lpstr>Cons.3FGM Start</vt:lpstr>
      <vt:lpstr>Cons.1-10 3FGM</vt:lpstr>
      <vt:lpstr>Players 1-8 3FGM</vt:lpstr>
      <vt:lpstr>Most 3FGM 2-10 cons. games</vt:lpstr>
      <vt:lpstr>Cons.1-7 3FGM</vt:lpstr>
      <vt:lpstr>Players 1-6 3FGM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2024-03-27T19:41:46Z</dcterms:modified>
</cp:coreProperties>
</file>